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codeName="ThisWorkbook" autoCompressPictures="0"/>
  <mc:AlternateContent xmlns:mc="http://schemas.openxmlformats.org/markup-compatibility/2006">
    <mc:Choice Requires="x15">
      <x15ac:absPath xmlns:x15ac="http://schemas.microsoft.com/office/spreadsheetml/2010/11/ac" url="/Users/mihkna/Google Drive/EJL/Võistlused 2021/Aruande vorm/"/>
    </mc:Choice>
  </mc:AlternateContent>
  <xr:revisionPtr revIDLastSave="0" documentId="13_ncr:1_{9BA1A780-ED36-4145-BB63-021C24AFAC55}" xr6:coauthVersionLast="46" xr6:coauthVersionMax="46" xr10:uidLastSave="{00000000-0000-0000-0000-000000000000}"/>
  <bookViews>
    <workbookView xWindow="0" yWindow="500" windowWidth="28800" windowHeight="16000" activeTab="1" xr2:uid="{00000000-000D-0000-FFFF-FFFF00000000}"/>
  </bookViews>
  <sheets>
    <sheet name="BDD" sheetId="1" state="hidden" r:id="rId1"/>
    <sheet name="1-Informatsioon võistluse kohta" sheetId="2" r:id="rId2"/>
    <sheet name="2-Hinnang võistlusele" sheetId="3" r:id="rId3"/>
    <sheet name="3-Pildid" sheetId="4" r:id="rId4"/>
  </sheets>
  <definedNames>
    <definedName name="Z_E01140A7_3713_4ED4_94A1_738EC109C20A_.wvu.PrintArea" localSheetId="1">'1-Informatsioon võistluse kohta'!$C$1:$L$34</definedName>
    <definedName name="Z_E01140A7_3713_4ED4_94A1_738EC109C20A_.wvu.PrintArea" localSheetId="2">'2-Hinnang võistlusele'!$I$3:$CH$44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3" l="1"/>
  <c r="E44" i="3" l="1"/>
  <c r="E43" i="3"/>
  <c r="K11" i="3" s="1"/>
  <c r="E42" i="3"/>
  <c r="E40" i="3"/>
  <c r="E39" i="3"/>
  <c r="E38" i="3"/>
  <c r="E35" i="3"/>
  <c r="E34" i="3"/>
  <c r="L33" i="3" s="1"/>
  <c r="E33" i="3"/>
  <c r="E30" i="3"/>
  <c r="E29" i="3"/>
  <c r="E28" i="3"/>
  <c r="E23" i="3"/>
  <c r="E22" i="3"/>
  <c r="E21" i="3"/>
  <c r="E9" i="3"/>
  <c r="E8" i="3"/>
  <c r="E7" i="3"/>
  <c r="AN34" i="3" l="1"/>
  <c r="AN33" i="3"/>
  <c r="AN32" i="3"/>
  <c r="F28" i="3" l="1"/>
  <c r="F46" i="2"/>
  <c r="E46" i="2"/>
  <c r="BD43" i="3" l="1"/>
  <c r="K13" i="3"/>
  <c r="F42" i="3"/>
  <c r="BD45" i="3" s="1"/>
  <c r="BD41" i="3"/>
  <c r="Z34" i="3"/>
  <c r="BD39" i="3"/>
  <c r="F39" i="3"/>
  <c r="BD38" i="3"/>
  <c r="F38" i="3"/>
  <c r="BD42" i="3" s="1"/>
  <c r="Z32" i="3"/>
  <c r="BD37" i="3"/>
  <c r="BD36" i="3"/>
  <c r="BD35" i="3"/>
  <c r="L34" i="3"/>
  <c r="BD34" i="3"/>
  <c r="BD33" i="3"/>
  <c r="Z33" i="3"/>
  <c r="F33" i="3"/>
  <c r="L32" i="3"/>
  <c r="BD32" i="3"/>
  <c r="BD31" i="3"/>
  <c r="AN19" i="3"/>
  <c r="BD29" i="3"/>
  <c r="AN18" i="3"/>
  <c r="BD28" i="3"/>
  <c r="AN17" i="3"/>
  <c r="BD27" i="3"/>
  <c r="BD26" i="3"/>
  <c r="BD25" i="3"/>
  <c r="BD24" i="3"/>
  <c r="BD23" i="3"/>
  <c r="Z19" i="3"/>
  <c r="Z18" i="3"/>
  <c r="BD21" i="3"/>
  <c r="F21" i="3"/>
  <c r="BD40" i="3" s="1"/>
  <c r="BD20" i="3"/>
  <c r="BD19" i="3"/>
  <c r="BD18" i="3"/>
  <c r="BD17" i="3"/>
  <c r="Z17" i="3"/>
  <c r="BD16" i="3"/>
  <c r="BD15" i="3"/>
  <c r="BD12" i="3"/>
  <c r="BD11" i="3"/>
  <c r="BD10" i="3"/>
  <c r="BD9" i="3"/>
  <c r="K9" i="3"/>
  <c r="L19" i="3"/>
  <c r="BD8" i="3"/>
  <c r="L18" i="3"/>
  <c r="L17" i="3"/>
  <c r="BD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Jaan Lepajõe</author>
    <author>Microsoft Office User</author>
  </authors>
  <commentList>
    <comment ref="I8" authorId="0" shapeId="0" xr:uid="{00000000-0006-0000-0100-000002000000}">
      <text>
        <r>
          <rPr>
            <sz val="11"/>
            <color rgb="FF000000"/>
            <rFont val="Arial"/>
            <family val="2"/>
          </rPr>
          <t xml:space="preserve">-Märkimisväärne itsident (selgitus kasti)
</t>
        </r>
        <r>
          <rPr>
            <sz val="11"/>
            <color rgb="FF000000"/>
            <rFont val="Arial"/>
            <family val="2"/>
          </rPr>
          <t xml:space="preserve">-Märkimisväärne õnnetus osavõtjaga (selgitus kasti)
</t>
        </r>
        <r>
          <rPr>
            <sz val="11"/>
            <color rgb="FF000000"/>
            <rFont val="Arial"/>
            <family val="2"/>
          </rPr>
          <t xml:space="preserve">-Märkimisväärsed otsused kohtunike kogu poolt (diskvalifitseerimine, elimineerimine, olulised trahvid, sõidu neutralisatsioon või ära jätmine jne. (selgitus kasti)
</t>
        </r>
        <r>
          <rPr>
            <sz val="11"/>
            <color rgb="FF000000"/>
            <rFont val="Arial"/>
            <family val="2"/>
          </rPr>
          <t>-Oluline info korraldajale ja/või alaliidule (selgitus kasti)</t>
        </r>
      </text>
    </comment>
    <comment ref="C18" authorId="1" shapeId="0" xr:uid="{23F9820D-67E0-9C4A-87BE-B99971E645F4}">
      <text>
        <r>
          <rPr>
            <b/>
            <sz val="10"/>
            <color rgb="FF000000"/>
            <rFont val="Tahoma"/>
            <family val="2"/>
          </rPr>
          <t xml:space="preserve">Kes koostas protokollid?
</t>
        </r>
        <r>
          <rPr>
            <b/>
            <sz val="10"/>
            <color rgb="FF000000"/>
            <rFont val="Tahoma"/>
            <family val="2"/>
          </rPr>
          <t xml:space="preserve">Kelle käest tulid tulemuste algandmed, juhul kui on vaja muuta protokolle?
</t>
        </r>
        <r>
          <rPr>
            <sz val="10"/>
            <color rgb="FF000000"/>
            <rFont val="Tahoma"/>
            <family val="2"/>
          </rPr>
          <t xml:space="preserve">
</t>
        </r>
      </text>
    </comment>
    <comment ref="D26" authorId="1" shapeId="0" xr:uid="{41F82D90-7711-C94F-8223-E0B69B7A6A39}">
      <text>
        <r>
          <rPr>
            <b/>
            <sz val="10"/>
            <color rgb="FF000000"/>
            <rFont val="Arial"/>
            <family val="2"/>
          </rPr>
          <t>Mis stardid olid juhendi järgi kavas (näiteks esimene start M16/NJ, teine start NE/NU, kolmas start ME/MU).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0000000-0006-0000-0200-000003000000}">
      <text>
        <r>
          <rPr>
            <sz val="11"/>
            <color rgb="FF000000"/>
            <rFont val="Arial"/>
            <family val="2"/>
          </rPr>
          <t xml:space="preserve">- Info liikumine korraldaja ja peakohtuniku vahel. 
</t>
        </r>
        <r>
          <rPr>
            <sz val="11"/>
            <color rgb="FF000000"/>
            <rFont val="Arial"/>
            <family val="2"/>
          </rPr>
          <t xml:space="preserve">- Kas on sujuv ja alustatud piisavalt vara?
</t>
        </r>
        <r>
          <rPr>
            <sz val="11"/>
            <color rgb="FF000000"/>
            <rFont val="Arial"/>
            <family val="2"/>
          </rPr>
          <t>- Kas võistluste teavitus ja reklaam on avalikkusele tehtud?</t>
        </r>
      </text>
    </comment>
    <comment ref="C9" authorId="0" shapeId="0" xr:uid="{00000000-0006-0000-0200-000005000000}">
      <text>
        <r>
          <rPr>
            <b/>
            <sz val="11"/>
            <color rgb="FF000000"/>
            <rFont val="Arial"/>
            <family val="2"/>
          </rPr>
          <t xml:space="preserve">Spetsiifiline regulatsioon
</t>
        </r>
        <r>
          <rPr>
            <sz val="11"/>
            <color rgb="FF000000"/>
            <rFont val="Arial"/>
            <family val="2"/>
          </rPr>
          <t xml:space="preserve">- Kategooria punktid
- Võistluse kategooria
- Võistlusklassid
- Kellaajad ja aadressid märgitud
- Auhinnad
</t>
        </r>
        <r>
          <rPr>
            <b/>
            <sz val="11"/>
            <color rgb="FF000000"/>
            <rFont val="Arial"/>
            <family val="2"/>
          </rPr>
          <t xml:space="preserve">Tehniline juhend
</t>
        </r>
        <r>
          <rPr>
            <sz val="11"/>
            <color rgb="FF000000"/>
            <rFont val="Arial"/>
            <family val="2"/>
          </rPr>
          <t xml:space="preserve">- Korraldaja info
- Rajameistri info 
- Meditsiini info
- Info kohtunike kogu kohta
- Ajavõtuteenuse info
</t>
        </r>
        <r>
          <rPr>
            <b/>
            <sz val="11"/>
            <color rgb="FF000000"/>
            <rFont val="Arial"/>
            <family val="2"/>
          </rPr>
          <t xml:space="preserve">Rada
</t>
        </r>
        <r>
          <rPr>
            <sz val="11"/>
            <color rgb="FF000000"/>
            <rFont val="Arial"/>
            <family val="2"/>
          </rPr>
          <t xml:space="preserve">- Distantsid
- Toitlustusalad
- Takistused rajal
- Raudtee ülesõidud või vastav olukord
</t>
        </r>
        <r>
          <rPr>
            <b/>
            <sz val="11"/>
            <color rgb="FF000000"/>
            <rFont val="Arial"/>
            <family val="2"/>
          </rPr>
          <t xml:space="preserve">Võistluskeskus   
</t>
        </r>
        <r>
          <rPr>
            <sz val="11"/>
            <color rgb="FF000000"/>
            <rFont val="Arial"/>
            <family val="2"/>
          </rPr>
          <t>- Plaan ülesehituse kohta
Kas tehniline juhend vastas ka tegelikkusele?
Kas tehniline juhend on jõudnud peakohtunikule pärast esimest infovahetust? 
Kas juhend kinnitatud ja avalikkusele vaadatav 30 päeva enne võistlust?</t>
        </r>
      </text>
    </comment>
    <comment ref="C10" authorId="0" shapeId="0" xr:uid="{00000000-0006-0000-0200-000006000000}">
      <text>
        <r>
          <rPr>
            <b/>
            <sz val="11"/>
            <color rgb="FF000000"/>
            <rFont val="Arial"/>
            <family val="2"/>
          </rPr>
          <t xml:space="preserve">Eelregistreerimine
</t>
        </r>
        <r>
          <rPr>
            <sz val="11"/>
            <color rgb="FF000000"/>
            <rFont val="Arial"/>
            <family val="2"/>
          </rPr>
          <t xml:space="preserve">- Kas protsess on korraldaja poolt sujunud?
</t>
        </r>
        <r>
          <rPr>
            <sz val="11"/>
            <color rgb="FF000000"/>
            <rFont val="Arial"/>
            <family val="2"/>
          </rPr>
          <t xml:space="preserve">- Info kättesaadavus kohtunikele
</t>
        </r>
        <r>
          <rPr>
            <b/>
            <sz val="11"/>
            <color rgb="FF000000"/>
            <rFont val="Arial"/>
            <family val="2"/>
          </rPr>
          <t>Koosolekud</t>
        </r>
        <r>
          <rPr>
            <sz val="11"/>
            <color rgb="FF000000"/>
            <rFont val="Arial"/>
            <family val="2"/>
          </rPr>
          <t xml:space="preserve"> 
</t>
        </r>
        <r>
          <rPr>
            <sz val="11"/>
            <color rgb="FF000000"/>
            <rFont val="Arial"/>
            <family val="2"/>
          </rPr>
          <t xml:space="preserve">Kas kellaaegadest on peetud kinni? 
</t>
        </r>
        <r>
          <rPr>
            <sz val="11"/>
            <color rgb="FF000000"/>
            <rFont val="Arial"/>
            <family val="2"/>
          </rPr>
          <t xml:space="preserve">Millistes tingimustes võistlused toimusid? 
</t>
        </r>
        <r>
          <rPr>
            <sz val="11"/>
            <color rgb="FF000000"/>
            <rFont val="Arial"/>
            <family val="2"/>
          </rPr>
          <t xml:space="preserve">Kas vajalikud osapooled olid kohal?
</t>
        </r>
        <r>
          <rPr>
            <sz val="11"/>
            <color rgb="FF000000"/>
            <rFont val="Arial"/>
            <family val="2"/>
          </rPr>
          <t xml:space="preserve">- Esindajate koosolek
</t>
        </r>
        <r>
          <rPr>
            <sz val="11"/>
            <color rgb="FF000000"/>
            <rFont val="Arial"/>
            <family val="2"/>
          </rPr>
          <t xml:space="preserve">- Turvajatega koosolek
</t>
        </r>
        <r>
          <rPr>
            <sz val="11"/>
            <color rgb="FF000000"/>
            <rFont val="Arial"/>
            <family val="2"/>
          </rPr>
          <t xml:space="preserve">- Kohtunike koosolek
</t>
        </r>
        <r>
          <rPr>
            <b/>
            <sz val="11"/>
            <color rgb="FF000000"/>
            <rFont val="Arial"/>
            <family val="2"/>
          </rPr>
          <t xml:space="preserve">Suhted kohtunikega
</t>
        </r>
        <r>
          <rPr>
            <sz val="11"/>
            <color rgb="FF000000"/>
            <rFont val="Arial"/>
            <family val="2"/>
          </rPr>
          <t xml:space="preserve">- Kas kohtunikele osutati piisavalt abi võistluste administreerimiseks?
</t>
        </r>
        <r>
          <rPr>
            <sz val="11"/>
            <color rgb="FF000000"/>
            <rFont val="Arial"/>
            <family val="2"/>
          </rPr>
          <t>- Kas suhted kohtunikega olid head?</t>
        </r>
      </text>
    </comment>
    <comment ref="C11" authorId="0" shapeId="0" xr:uid="{00000000-0006-0000-0200-000008000000}">
      <text>
        <r>
          <rPr>
            <sz val="11"/>
            <color rgb="FF000000"/>
            <rFont val="Arial"/>
            <family val="2"/>
          </rPr>
          <t>Kas vöistluskeskuses on tööks vajalikud tingimused loodud?
- Ruumid
- Tööks vajalik tehnika
- Internetiühendus
Kas litsentside kontrolli korralduslik osa sujus hästi?
Kas võistlusnumbrid olid olemas? (Vastavalt määrusele)
Kas litsentside kontroll teostatud?
Kas klubide esindajad said vajalikud materjalid?</t>
        </r>
      </text>
    </comment>
    <comment ref="C12" authorId="0" shapeId="0" xr:uid="{00000000-0006-0000-0200-000009000000}">
      <text>
        <r>
          <rPr>
            <sz val="11"/>
            <color rgb="FF000000"/>
            <rFont val="Arial"/>
            <family val="2"/>
          </rPr>
          <t>Kas kohtunikele olid autod tagatud?
Kas juhid olid piisava kogemusega?
Kas saateautode liikumine kolonnis reeglitepärane?
Kas kolonn allub korraldaja ja/või kohtunike korraldustele?</t>
        </r>
      </text>
    </comment>
    <comment ref="C13" authorId="0" shapeId="0" xr:uid="{00000000-0006-0000-0200-00000A000000}">
      <text>
        <r>
          <rPr>
            <sz val="11"/>
            <color rgb="FF000000"/>
            <rFont val="Arial"/>
            <family val="2"/>
          </rPr>
          <t xml:space="preserve">Kuidas oli ajavõtt teostatud? 
Kas fotofiniš, kiibid, videofiniš, käsitsi-ajavõtt oli olemas? 
(Kas see oli piisav antud võistluse läbiviimiseks?)
Kas tingimused olid piisavalt head ajavõtu töö korralduseks?
Kas stardi ja finiši tulemused olid määrustepäraselt vormistatud? 
Kas tulemused olid saadetud piisavalt kiiresti korraldajale, kohtunikele ja avalikkusele?
Kas tulemused laeti piisavalt kiiresti internetti?
</t>
        </r>
      </text>
    </comment>
    <comment ref="C14" authorId="0" shapeId="0" xr:uid="{00000000-0006-0000-0200-00000B000000}">
      <text>
        <r>
          <rPr>
            <sz val="11"/>
            <color rgb="FF000000"/>
            <rFont val="Arial"/>
            <family val="2"/>
          </rPr>
          <t xml:space="preserve">- Kas side kohtunike ja korraldaja vahel oli olemas?
- Kas kohtunikel oli oma sidekanal?
- Kas </t>
        </r>
        <r>
          <rPr>
            <i/>
            <sz val="11"/>
            <color rgb="FF000000"/>
            <rFont val="Arial"/>
            <family val="2"/>
            <charset val="186"/>
          </rPr>
          <t>Radiotour</t>
        </r>
        <r>
          <rPr>
            <sz val="11"/>
            <color rgb="FF000000"/>
            <rFont val="Arial"/>
            <family val="2"/>
          </rPr>
          <t xml:space="preserve">i tööks vajalikud tingimused olid olemas? 
- Kas </t>
        </r>
        <r>
          <rPr>
            <i/>
            <sz val="11"/>
            <color rgb="FF000000"/>
            <rFont val="Arial"/>
            <family val="2"/>
            <charset val="186"/>
          </rPr>
          <t>Radiotour</t>
        </r>
        <r>
          <rPr>
            <sz val="11"/>
            <color rgb="FF000000"/>
            <rFont val="Arial"/>
            <family val="2"/>
          </rPr>
          <t>i teostav isik oli piisava kogemusega?
- Kas võistluste läbiviimiseks oli side piisavalt hea?</t>
        </r>
      </text>
    </comment>
    <comment ref="C15" authorId="0" shapeId="0" xr:uid="{00000000-0006-0000-0200-00000C000000}">
      <text>
        <r>
          <rPr>
            <b/>
            <sz val="11"/>
            <color rgb="FF000000"/>
            <rFont val="Arial"/>
            <family val="2"/>
          </rPr>
          <t xml:space="preserve">Üldviitade olemasolu
</t>
        </r>
        <r>
          <rPr>
            <sz val="11"/>
            <color rgb="FF000000"/>
            <rFont val="Arial"/>
            <family val="2"/>
          </rPr>
          <t xml:space="preserve">- Võitluskeskusesse
- Parkimisalale
</t>
        </r>
        <r>
          <rPr>
            <b/>
            <sz val="11"/>
            <color rgb="FF000000"/>
            <rFont val="Arial"/>
            <family val="2"/>
          </rPr>
          <t xml:space="preserve">Viidad võistlustrassil
</t>
        </r>
        <r>
          <rPr>
            <sz val="11"/>
            <color rgb="FF000000"/>
            <rFont val="Arial"/>
            <family val="2"/>
          </rPr>
          <t>- Stardiala tähistus 
- Kilomeetrite tähistus 
- Vahefinišite tähistus vastavalt määrustele
- Ringide tähistus olemas
- Tehnilise abi sisse- ja väljasõit tähistatud</t>
        </r>
      </text>
    </comment>
    <comment ref="C16" authorId="0" shapeId="0" xr:uid="{00000000-0006-0000-0200-00000D000000}">
      <text>
        <r>
          <rPr>
            <sz val="11"/>
            <color rgb="FF000000"/>
            <rFont val="Arial"/>
            <family val="2"/>
          </rPr>
          <t>Kas pressile olid loodud tööks vajalikud tingimused?
Kas oli kasutatud SM võimalusi?</t>
        </r>
      </text>
    </comment>
    <comment ref="C17" authorId="0" shapeId="0" xr:uid="{00000000-0006-0000-0200-00000E000000}">
      <text>
        <r>
          <rPr>
            <sz val="11"/>
            <color rgb="FF000000"/>
            <rFont val="Arial"/>
            <family val="2"/>
          </rPr>
          <t>Kas dopingukontrollile olid töötingimused loodud?</t>
        </r>
      </text>
    </comment>
    <comment ref="C18" authorId="0" shapeId="0" xr:uid="{00000000-0006-0000-0200-00000F000000}">
      <text>
        <r>
          <rPr>
            <sz val="11"/>
            <color rgb="FF000000"/>
            <rFont val="Arial"/>
            <family val="2"/>
          </rPr>
          <t>- Kas võistlejad saabusid õigeaegselt autasustamisele?
- Kas autasustamine hästi oli organiseeritud?
- Kas autasustamise esinduslikkus oli vastavuses võistluse kategooriaga?</t>
        </r>
      </text>
    </comment>
    <comment ref="C19" authorId="0" shapeId="0" xr:uid="{00000000-0006-0000-0200-000010000000}">
      <text>
        <r>
          <rPr>
            <sz val="11"/>
            <color rgb="FF000000"/>
            <rFont val="Arial"/>
            <family val="2"/>
          </rPr>
          <t>Kas prügikorraldus oli pealtvaatajatele piisav?
Kas prügikorraldus võistlejatele ja meeskondadele oli piisav? Prügitsoonide olemasolu?
Kas WC korraldus piisav?
Kas kasutusel oli muid meetmeid keskkonna säästmisel?</t>
        </r>
      </text>
    </comment>
    <comment ref="C22" authorId="0" shapeId="0" xr:uid="{00000000-0006-0000-0200-000012000000}">
      <text>
        <r>
          <rPr>
            <sz val="11"/>
            <color rgb="FF000000"/>
            <rFont val="Arial"/>
            <family val="2"/>
          </rPr>
          <t>Kas võistlejatel oli stardialas piisavalt ruumi?
Kas stardiala oli eraldi piiratud?
Kas pealtvaatajatel oli ligipääs stardile takistamata?
Kas start antud adekvaatselt?</t>
        </r>
      </text>
    </comment>
    <comment ref="C23" authorId="0" shapeId="0" xr:uid="{00000000-0006-0000-0200-000013000000}">
      <text>
        <r>
          <rPr>
            <sz val="11"/>
            <color rgb="FF000000"/>
            <rFont val="Arial"/>
            <family val="2"/>
          </rPr>
          <t>Kas rada kontrollitud peakohtuniku poolt?
Kas trassil oli tehtud muudatusi? 
Kas muudatused olid tehtud kiiresti ja kvaliteetselt?
Kas distantsid olidvastavuses määrusega/juhendiga?</t>
        </r>
      </text>
    </comment>
    <comment ref="C24" authorId="0" shapeId="0" xr:uid="{00000000-0006-0000-0200-000015000000}">
      <text>
        <r>
          <rPr>
            <sz val="11"/>
            <color rgb="FF000000"/>
            <rFont val="Arial"/>
            <family val="2"/>
          </rPr>
          <t>Kas toitlustusala/tehniline ala oli(d) olemas?
Kas neis oli piisavalt ruumi?
Kas korraldaja oli valmis abistama meeskondi/võistlejaid vastavalt vajadusele?</t>
        </r>
      </text>
    </comment>
    <comment ref="C25" authorId="0" shapeId="0" xr:uid="{00000000-0006-0000-0200-000016000000}">
      <text>
        <r>
          <rPr>
            <sz val="11"/>
            <color rgb="FF000000"/>
            <rFont val="Arial"/>
            <family val="2"/>
          </rPr>
          <t xml:space="preserve">Kas rajal oli tähistatud viimane kilomeeter punase lipuga?
</t>
        </r>
        <r>
          <rPr>
            <sz val="11"/>
            <color rgb="FF000000"/>
            <rFont val="Arial"/>
            <family val="2"/>
          </rPr>
          <t>Kas velotuuri puhul oli 3 KM tähis paigaldatud?</t>
        </r>
      </text>
    </comment>
    <comment ref="C26" authorId="0" shapeId="0" xr:uid="{00000000-0006-0000-0200-000017000000}">
      <text>
        <r>
          <rPr>
            <sz val="11"/>
            <color rgb="FF000000"/>
            <rFont val="Arial"/>
            <family val="2"/>
          </rPr>
          <t xml:space="preserve">Kas aiad enne ja pärast finišhit määruspärane või vastavuses võistluse suurusega?
Kas finišiala oli piisavalt lai finišeerimiseks? 
Kas finišijoon oli määrustepärane?
Kas meediale oli organiseeritud neile eraldatud tsoon pärast finišijoont?
</t>
        </r>
      </text>
    </comment>
    <comment ref="C29" authorId="0" shapeId="0" xr:uid="{00000000-0006-0000-0200-000018000000}">
      <text>
        <r>
          <rPr>
            <b/>
            <sz val="11"/>
            <color rgb="FF000000"/>
            <rFont val="Arial"/>
            <family val="2"/>
          </rPr>
          <t xml:space="preserve">Turvaeskort
</t>
        </r>
        <r>
          <rPr>
            <sz val="11"/>
            <color rgb="FF000000"/>
            <rFont val="Arial"/>
            <family val="2"/>
          </rPr>
          <t xml:space="preserve">Kui mitu turvamotot oli kaasatud?
</t>
        </r>
        <r>
          <rPr>
            <sz val="11"/>
            <color rgb="FF000000"/>
            <rFont val="Arial"/>
            <family val="2"/>
          </rPr>
          <t xml:space="preserve">Kas motoeskort tegi oma tööd eeskujulikult?
</t>
        </r>
        <r>
          <rPr>
            <sz val="11"/>
            <color rgb="FF000000"/>
            <rFont val="Arial"/>
            <family val="2"/>
          </rPr>
          <t xml:space="preserve">Kas mototurvade varustus oli hea ja töökindel?
</t>
        </r>
        <r>
          <rPr>
            <sz val="11"/>
            <color rgb="FF000000"/>
            <rFont val="Arial"/>
            <family val="2"/>
          </rPr>
          <t xml:space="preserve">Kas  mahajäänud gruppe turvasid mototurvad süsteemselt?
</t>
        </r>
        <r>
          <rPr>
            <sz val="11"/>
            <color rgb="FF000000"/>
            <rFont val="Arial"/>
            <family val="2"/>
          </rPr>
          <t xml:space="preserve">Kas kõik mototurvad olid varustatud raadiosidega?
</t>
        </r>
        <r>
          <rPr>
            <b/>
            <sz val="11"/>
            <color rgb="FF000000"/>
            <rFont val="Arial"/>
            <family val="2"/>
          </rPr>
          <t xml:space="preserve">
</t>
        </r>
        <r>
          <rPr>
            <b/>
            <sz val="11"/>
            <color rgb="FF000000"/>
            <rFont val="Arial"/>
            <family val="2"/>
          </rPr>
          <t xml:space="preserve">Lokaalsed rajaturvajad
</t>
        </r>
        <r>
          <rPr>
            <sz val="11"/>
            <color rgb="FF000000"/>
            <rFont val="Arial"/>
            <family val="2"/>
          </rPr>
          <t xml:space="preserve">Kas lokaalsed turvajad olid paigutatud kokkulepitud raja olulistesse sõlmpunktidesse?
</t>
        </r>
        <r>
          <rPr>
            <sz val="11"/>
            <color rgb="FF000000"/>
            <rFont val="Arial"/>
            <family val="2"/>
          </rPr>
          <t xml:space="preserve">Kas lokaalsed rajaturvajad tegid oma tööd eeskujulikult?
</t>
        </r>
        <r>
          <rPr>
            <sz val="11"/>
            <color rgb="FF000000"/>
            <rFont val="Arial"/>
            <family val="2"/>
          </rPr>
          <t xml:space="preserve">Kas lokaalsete rajaturvajate varustus oli hea ja töökindel?
</t>
        </r>
        <r>
          <rPr>
            <sz val="11"/>
            <color rgb="FF000000"/>
            <rFont val="Arial"/>
            <family val="2"/>
          </rPr>
          <t xml:space="preserve">Kas võistluste ajal oli vastas-suunalist liiklust?
</t>
        </r>
        <r>
          <rPr>
            <sz val="11"/>
            <color rgb="FF000000"/>
            <rFont val="Arial"/>
            <family val="2"/>
          </rPr>
          <t xml:space="preserve">Kas võistluste ajal oli sama-suunalist liiklust?
</t>
        </r>
        <r>
          <rPr>
            <sz val="11"/>
            <color rgb="FF000000"/>
            <rFont val="Arial"/>
            <family val="2"/>
          </rPr>
          <t xml:space="preserve">Kas võistluste ajal oli rajale pargitud mõni auto, mis oli ohtlik võistlejatele?
</t>
        </r>
        <r>
          <rPr>
            <b/>
            <sz val="11"/>
            <color rgb="FF000000"/>
            <rFont val="Arial"/>
            <family val="2"/>
          </rPr>
          <t xml:space="preserve">
</t>
        </r>
        <r>
          <rPr>
            <b/>
            <sz val="11"/>
            <color rgb="FF000000"/>
            <rFont val="Arial"/>
            <family val="2"/>
          </rPr>
          <t xml:space="preserve">Tähised
</t>
        </r>
        <r>
          <rPr>
            <sz val="11"/>
            <color rgb="FF000000"/>
            <rFont val="Arial"/>
            <family val="2"/>
          </rPr>
          <t xml:space="preserve">Kas tähised rajal olid hästi nähtavad?
</t>
        </r>
        <r>
          <rPr>
            <sz val="11"/>
            <color rgb="FF000000"/>
            <rFont val="Arial"/>
            <family val="2"/>
          </rPr>
          <t xml:space="preserve">Kas nõutud kilomeetritähised olid olemas (1KM, 3KM, 30KM, 20KM jne)?
</t>
        </r>
        <r>
          <rPr>
            <b/>
            <sz val="11"/>
            <color rgb="FF000000"/>
            <rFont val="Arial"/>
            <family val="2"/>
          </rPr>
          <t xml:space="preserve">
</t>
        </r>
        <r>
          <rPr>
            <b/>
            <sz val="11"/>
            <color rgb="FF000000"/>
            <rFont val="Arial"/>
            <family val="2"/>
          </rPr>
          <t xml:space="preserve">Ohtlikud kohad
</t>
        </r>
        <r>
          <rPr>
            <sz val="11"/>
            <color rgb="FF000000"/>
            <rFont val="Arial"/>
            <family val="2"/>
          </rPr>
          <t xml:space="preserve">Kas raja ohtlikud sõlmpunktid, kohad olid tähistatud värviga ning kaitstud turvapatjadega jne.?
</t>
        </r>
        <r>
          <rPr>
            <sz val="11"/>
            <color rgb="FF000000"/>
            <rFont val="Arial"/>
            <family val="2"/>
          </rPr>
          <t xml:space="preserve">Kas ohtlikes sõlmpunktides olid olemas lokaalsed rajaturvajad?
</t>
        </r>
        <r>
          <rPr>
            <sz val="11"/>
            <color rgb="FF000000"/>
            <rFont val="Arial"/>
            <family val="2"/>
          </rPr>
          <t xml:space="preserve">Kas rajaturvajad olid nähtavad ja kuuldavad (vile, vest jne.)?
</t>
        </r>
        <r>
          <rPr>
            <b/>
            <sz val="11"/>
            <color rgb="FF000000"/>
            <rFont val="Arial"/>
            <family val="2"/>
          </rPr>
          <t xml:space="preserve">
</t>
        </r>
        <r>
          <rPr>
            <b/>
            <sz val="11"/>
            <color rgb="FF000000"/>
            <rFont val="Arial"/>
            <family val="2"/>
          </rPr>
          <t xml:space="preserve">Toitlustusalad
</t>
        </r>
        <r>
          <rPr>
            <sz val="11"/>
            <color rgb="FF000000"/>
            <rFont val="Arial"/>
            <family val="2"/>
          </rPr>
          <t xml:space="preserve">Kas toitlustusalad olid tähistatud ja ohutud?
</t>
        </r>
        <r>
          <rPr>
            <sz val="11"/>
            <color rgb="FF000000"/>
            <rFont val="Arial"/>
            <family val="2"/>
          </rPr>
          <t xml:space="preserve">Kas tunnelid olid piisavalt valgustatud?
</t>
        </r>
        <r>
          <rPr>
            <sz val="11"/>
            <color rgb="FF000000"/>
            <rFont val="Arial"/>
            <family val="2"/>
          </rPr>
          <t xml:space="preserve">Kas võistluse olulised vahepunktid/finišid (Sprint, KOM) olid piisavalt turvatud juhul kui seal oli palju pealtvaatajaid?
</t>
        </r>
        <r>
          <rPr>
            <sz val="11"/>
            <color rgb="FF000000"/>
            <rFont val="Arial"/>
            <family val="2"/>
          </rPr>
          <t xml:space="preserve">Kas raja turvaelemendid kujutasid sõitjatele ohtu (kaared, viidad, aiad)?
</t>
        </r>
      </text>
    </comment>
    <comment ref="C30" authorId="0" shapeId="0" xr:uid="{00000000-0006-0000-0200-000019000000}">
      <text>
        <r>
          <rPr>
            <b/>
            <sz val="11"/>
            <color rgb="FF000000"/>
            <rFont val="Arial"/>
            <family val="2"/>
          </rPr>
          <t xml:space="preserve">Meditsiiniteenistuse koosseis
</t>
        </r>
        <r>
          <rPr>
            <sz val="11"/>
            <color rgb="FF000000"/>
            <rFont val="Arial"/>
            <family val="2"/>
          </rPr>
          <t xml:space="preserve">Kas meditsiiniteenistus oli kaasatud nõutud/oodatud tasemel (2 x AMBU, Doktor)?
</t>
        </r>
        <r>
          <rPr>
            <sz val="11"/>
            <color rgb="FF000000"/>
            <rFont val="Arial"/>
            <family val="2"/>
          </rPr>
          <t xml:space="preserve">Kas võistluste arstil oli nõuetele vastav auto?
</t>
        </r>
        <r>
          <rPr>
            <sz val="11"/>
            <color rgb="FF000000"/>
            <rFont val="Arial"/>
            <family val="2"/>
          </rPr>
          <t xml:space="preserve">Kas võistluste arst oli piisava meditsiinivarustusega?
</t>
        </r>
        <r>
          <rPr>
            <sz val="11"/>
            <color rgb="FF000000"/>
            <rFont val="Arial"/>
            <family val="2"/>
          </rPr>
          <t xml:space="preserve">Kas võistluste arst ja kiirabi olid olemas kogu võistlus(t)e vältel, st viimase võistleja saabumiseni?
</t>
        </r>
        <r>
          <rPr>
            <sz val="11"/>
            <color rgb="FF000000"/>
            <rFont val="Arial"/>
            <family val="2"/>
          </rPr>
          <t xml:space="preserve">Kas ohujuhtumi puhul arst/kiirabi reageeris koheselt?
</t>
        </r>
        <r>
          <rPr>
            <sz val="11"/>
            <color rgb="FF000000"/>
            <rFont val="Arial"/>
            <family val="2"/>
          </rPr>
          <t xml:space="preserve">Kas kiirabi koosseisus olid juht ning 2 õde?
</t>
        </r>
        <r>
          <rPr>
            <sz val="11"/>
            <color rgb="FF000000"/>
            <rFont val="Arial"/>
            <family val="2"/>
          </rPr>
          <t xml:space="preserve">
</t>
        </r>
        <r>
          <rPr>
            <b/>
            <sz val="11"/>
            <color rgb="FF000000"/>
            <rFont val="Arial"/>
            <family val="2"/>
          </rPr>
          <t xml:space="preserve">Side
</t>
        </r>
        <r>
          <rPr>
            <sz val="11"/>
            <color rgb="FF000000"/>
            <rFont val="Arial"/>
            <family val="2"/>
          </rPr>
          <t xml:space="preserve">Kas meditsiiniteenistus omas raadiosidet ORG, COM, Radio Tour kanalil?
</t>
        </r>
        <r>
          <rPr>
            <sz val="11"/>
            <color rgb="FF000000"/>
            <rFont val="Arial"/>
            <family val="2"/>
          </rPr>
          <t xml:space="preserve">Kas võistluste arstil oli telefon?
</t>
        </r>
        <r>
          <rPr>
            <sz val="11"/>
            <color rgb="FF000000"/>
            <rFont val="Arial"/>
            <family val="2"/>
          </rPr>
          <t>Kas võistluste arstil oli olemas nimekiri kõikidest lähedalasuvatest haiglatest ning võimekus kutsuda abijõude?</t>
        </r>
      </text>
    </comment>
    <comment ref="C34" authorId="0" shapeId="0" xr:uid="{00000000-0006-0000-0200-00001B000000}">
      <text>
        <r>
          <rPr>
            <sz val="11"/>
            <color rgb="FF000000"/>
            <rFont val="Arial"/>
            <family val="2"/>
          </rPr>
          <t xml:space="preserve">Kas pealtavaatajaid oli palju?
</t>
        </r>
        <r>
          <rPr>
            <sz val="11"/>
            <color rgb="FF000000"/>
            <rFont val="Arial"/>
            <family val="2"/>
          </rPr>
          <t xml:space="preserve">Kas teadustaja/informaator oli olemas?
</t>
        </r>
        <r>
          <rPr>
            <sz val="11"/>
            <color rgb="FF000000"/>
            <rFont val="Arial"/>
            <family val="2"/>
          </rPr>
          <t>Kas koos rattavõistlusega oli kaasatud ka teisi tegevusi (lastepark, söögikohad, LIVE muusika)?</t>
        </r>
      </text>
    </comment>
    <comment ref="C35" authorId="0" shapeId="0" xr:uid="{00000000-0006-0000-0200-00001C000000}">
      <text>
        <r>
          <rPr>
            <sz val="11"/>
            <color rgb="FF000000"/>
            <rFont val="Arial"/>
            <family val="2"/>
          </rPr>
          <t xml:space="preserve">Kas sama võistluse raames oli organiseeritud ka võistlus hobiklassi ehk nn </t>
        </r>
        <r>
          <rPr>
            <i/>
            <sz val="11"/>
            <color rgb="FF000000"/>
            <rFont val="Arial"/>
            <family val="2"/>
          </rPr>
          <t>cycling for all</t>
        </r>
        <r>
          <rPr>
            <sz val="11"/>
            <color rgb="FF000000"/>
            <rFont val="Arial"/>
            <family val="2"/>
          </rPr>
          <t xml:space="preserve"> klassile?
Kas võistlusele eelnes ka </t>
        </r>
        <r>
          <rPr>
            <i/>
            <sz val="11"/>
            <color rgb="FF000000"/>
            <rFont val="Arial"/>
            <family val="2"/>
          </rPr>
          <t>coffee ride</t>
        </r>
        <r>
          <rPr>
            <sz val="11"/>
            <color rgb="FF000000"/>
            <rFont val="Arial"/>
            <family val="2"/>
          </rPr>
          <t xml:space="preserve"> sõit?</t>
        </r>
      </text>
    </comment>
    <comment ref="C36" authorId="0" shapeId="0" xr:uid="{00000000-0006-0000-0200-00001D000000}">
      <text>
        <r>
          <rPr>
            <sz val="11"/>
            <color rgb="FF000000"/>
            <rFont val="Arial"/>
            <family val="2"/>
          </rPr>
          <t xml:space="preserve">Kas raja paigutus soosis pealtvaatajate kohaletulekut ning paigalolekut?
</t>
        </r>
        <r>
          <rPr>
            <sz val="11"/>
            <color rgb="FF000000"/>
            <rFont val="Arial"/>
            <family val="2"/>
          </rPr>
          <t xml:space="preserve">Kas sõitjatel oli huvi antud võistlusel osaleda?
</t>
        </r>
        <r>
          <rPr>
            <sz val="11"/>
            <color rgb="FF000000"/>
            <rFont val="Arial"/>
            <family val="2"/>
          </rPr>
          <t>Kas võistlus toimus EJL kalendri järgi topelt võistluspäeval???</t>
        </r>
      </text>
    </comment>
    <comment ref="C39" authorId="0" shapeId="0" xr:uid="{00000000-0006-0000-0200-00001F000000}">
      <text>
        <r>
          <rPr>
            <sz val="11"/>
            <color rgb="FF000000"/>
            <rFont val="Arial"/>
            <family val="2"/>
          </rPr>
          <t>Kas kohtunike arv oli kooskõlas EJL ja/või UCI määrustega?
Kas kohtunike kogu töötas kooskõlastatult ja efektiivselt?</t>
        </r>
      </text>
    </comment>
    <comment ref="C40" authorId="0" shapeId="0" xr:uid="{00000000-0006-0000-0200-000020000000}">
      <text>
        <r>
          <rPr>
            <sz val="11"/>
            <color rgb="FF000000"/>
            <rFont val="Arial"/>
            <family val="2"/>
          </rPr>
          <t>Kas üritus oli meediakanalites hästi nähtaval enne ürituse toimumispäeva?
Kas meedia oli antud ürituse kajastamisest huvitatud ja kas seda tehti?
Kas võistlusest oli LIVE ülekanne?</t>
        </r>
      </text>
    </comment>
  </commentList>
</comments>
</file>

<file path=xl/sharedStrings.xml><?xml version="1.0" encoding="utf-8"?>
<sst xmlns="http://schemas.openxmlformats.org/spreadsheetml/2006/main" count="333" uniqueCount="292">
  <si>
    <t>AUSTRALIA</t>
  </si>
  <si>
    <t>Classes d'épreuves</t>
  </si>
  <si>
    <t>Catégories</t>
  </si>
  <si>
    <t>AUSTRIA</t>
  </si>
  <si>
    <t>CRT</t>
  </si>
  <si>
    <t>MJ</t>
  </si>
  <si>
    <t>BELGIUM</t>
  </si>
  <si>
    <t>1.Ncup</t>
  </si>
  <si>
    <t>WJ</t>
  </si>
  <si>
    <t>BULGARIA</t>
  </si>
  <si>
    <t>2.Ncup</t>
  </si>
  <si>
    <t>MU</t>
  </si>
  <si>
    <t>CANADA</t>
  </si>
  <si>
    <t>1.2U</t>
  </si>
  <si>
    <t>WU</t>
  </si>
  <si>
    <t>CHILE</t>
  </si>
  <si>
    <t>2.2U</t>
  </si>
  <si>
    <t>ME</t>
  </si>
  <si>
    <t>COLOMBIA</t>
  </si>
  <si>
    <t>WE</t>
  </si>
  <si>
    <t>CROATIA</t>
  </si>
  <si>
    <t>CZECH REPUBLIC</t>
  </si>
  <si>
    <t>DENMARK</t>
  </si>
  <si>
    <t>ESTONIA</t>
  </si>
  <si>
    <t>1.HC</t>
  </si>
  <si>
    <t>FINLAND</t>
  </si>
  <si>
    <t>2.HC</t>
  </si>
  <si>
    <t>FRANCE</t>
  </si>
  <si>
    <t>1.UWT</t>
  </si>
  <si>
    <t>GERMANY</t>
  </si>
  <si>
    <t>2.UWT</t>
  </si>
  <si>
    <t>GREAT BRITAIN</t>
  </si>
  <si>
    <t>1.WWT</t>
  </si>
  <si>
    <t>HUNGARY</t>
  </si>
  <si>
    <t>2.WWT</t>
  </si>
  <si>
    <t>ICELAND</t>
  </si>
  <si>
    <t>CN</t>
  </si>
  <si>
    <t>IRELAND</t>
  </si>
  <si>
    <t>CC</t>
  </si>
  <si>
    <t>ITALY</t>
  </si>
  <si>
    <t>JR</t>
  </si>
  <si>
    <t>JAPAN</t>
  </si>
  <si>
    <t>CM</t>
  </si>
  <si>
    <t>LATVIA</t>
  </si>
  <si>
    <t>JO</t>
  </si>
  <si>
    <t>LITHUANIA</t>
  </si>
  <si>
    <t>LUXEMBOURG</t>
  </si>
  <si>
    <t>NETHERLANDS</t>
  </si>
  <si>
    <t>NEW ZEALAND</t>
  </si>
  <si>
    <t>NORWAY</t>
  </si>
  <si>
    <t>PEOPLE'S REPUBLIC OF CHINA</t>
  </si>
  <si>
    <t>POLAND</t>
  </si>
  <si>
    <t>PORTUGAL</t>
  </si>
  <si>
    <t>ROMANIA</t>
  </si>
  <si>
    <t>SERBIA</t>
  </si>
  <si>
    <t>SLOVAKIA</t>
  </si>
  <si>
    <t>SLOVENIA</t>
  </si>
  <si>
    <t>SPAIN</t>
  </si>
  <si>
    <t>SWEDEN</t>
  </si>
  <si>
    <t>SWITZERLAND</t>
  </si>
  <si>
    <t>UKRAINE</t>
  </si>
  <si>
    <t>UNITED STATES OF AMERICA</t>
  </si>
  <si>
    <t>AFGHANISTAN</t>
  </si>
  <si>
    <t>ALBANIA</t>
  </si>
  <si>
    <t>ALGERIA</t>
  </si>
  <si>
    <t>ANDORRA</t>
  </si>
  <si>
    <t>ANGOLA</t>
  </si>
  <si>
    <t>ANGUILLA</t>
  </si>
  <si>
    <t>ANTIGUA AND BARBUDA</t>
  </si>
  <si>
    <t>ARGENTINA</t>
  </si>
  <si>
    <t>ARMENIA</t>
  </si>
  <si>
    <t>ARUBA</t>
  </si>
  <si>
    <t>AZERBAIJAN</t>
  </si>
  <si>
    <t>BAHAMAS</t>
  </si>
  <si>
    <t>BAHRAIN</t>
  </si>
  <si>
    <t>BANGLADESH</t>
  </si>
  <si>
    <t>BARBADOS</t>
  </si>
  <si>
    <t>BELARUS</t>
  </si>
  <si>
    <t>BELIZE</t>
  </si>
  <si>
    <t>BENIN</t>
  </si>
  <si>
    <t>BERMUDA</t>
  </si>
  <si>
    <t>BOLIVARIAN REPUBLIC OF VENEZUELA</t>
  </si>
  <si>
    <t>BOLIVIA</t>
  </si>
  <si>
    <t>BOSNIA AND HERZEGOVINA</t>
  </si>
  <si>
    <t>BOTSWANA</t>
  </si>
  <si>
    <t>BRAZIL</t>
  </si>
  <si>
    <t>BRUNEI DARUSSALAM</t>
  </si>
  <si>
    <t>BURKINA FASO</t>
  </si>
  <si>
    <t>BURUNDI</t>
  </si>
  <si>
    <t>CAMBODIA</t>
  </si>
  <si>
    <t>CAMEROON</t>
  </si>
  <si>
    <t>CAYMAN ISLANDS</t>
  </si>
  <si>
    <t>CENTRAL AFRICAN REPUBLIC</t>
  </si>
  <si>
    <t>CHINESE TAIPEI</t>
  </si>
  <si>
    <t>COMOROS</t>
  </si>
  <si>
    <t>CONGO</t>
  </si>
  <si>
    <t>COSTA RICA</t>
  </si>
  <si>
    <t>COTE D'IVOIRE</t>
  </si>
  <si>
    <t>CUBA</t>
  </si>
  <si>
    <t>CURACAO</t>
  </si>
  <si>
    <t>CYPRUS</t>
  </si>
  <si>
    <t>DEMOCRATIC PEOPLE'S REPUBLIC OF KOREA</t>
  </si>
  <si>
    <t>DEMOCRATIC REPUBLIC OF THE CONGO</t>
  </si>
  <si>
    <t>DJIBOUTI</t>
  </si>
  <si>
    <t>DOMINICA</t>
  </si>
  <si>
    <t>DOMINICAN REPUBLIC</t>
  </si>
  <si>
    <t>ECUADOR</t>
  </si>
  <si>
    <t>EGYPT</t>
  </si>
  <si>
    <t>EL SALVADOR</t>
  </si>
  <si>
    <t>ERITREA</t>
  </si>
  <si>
    <t>ETHIOPIA</t>
  </si>
  <si>
    <t>FIJI</t>
  </si>
  <si>
    <t>FORMER YUGOSLAV REPUBLIC OF MACEDONIA</t>
  </si>
  <si>
    <t>GABON</t>
  </si>
  <si>
    <t>GAMBIA</t>
  </si>
  <si>
    <t>GEORGIA</t>
  </si>
  <si>
    <t>GHANA</t>
  </si>
  <si>
    <t>GREECE</t>
  </si>
  <si>
    <t>GRENADA</t>
  </si>
  <si>
    <t>GUAM</t>
  </si>
  <si>
    <t>GUATEMALA</t>
  </si>
  <si>
    <t>GUINEA</t>
  </si>
  <si>
    <t>GUINEA-BISSAU</t>
  </si>
  <si>
    <t>GUYANA</t>
  </si>
  <si>
    <t>HAITI</t>
  </si>
  <si>
    <t>HONDURAS</t>
  </si>
  <si>
    <t>HONG KONG, CHINA</t>
  </si>
  <si>
    <t>INDIA</t>
  </si>
  <si>
    <t>INDONESIA</t>
  </si>
  <si>
    <t>IRAQ</t>
  </si>
  <si>
    <t>ISLAMIC REPUBLIC OF IRAN</t>
  </si>
  <si>
    <t>ISRAEL</t>
  </si>
  <si>
    <t>JAMAICA</t>
  </si>
  <si>
    <t>JORDAN</t>
  </si>
  <si>
    <t>KAZAKHSTAN</t>
  </si>
  <si>
    <t>KENYA</t>
  </si>
  <si>
    <t>KOREA</t>
  </si>
  <si>
    <t>KOSOVO</t>
  </si>
  <si>
    <t>KUWAIT</t>
  </si>
  <si>
    <t>KYRGYZSTAN</t>
  </si>
  <si>
    <t>LAO PEOPLE'S DEMOCRATIC REPUBLIC</t>
  </si>
  <si>
    <t>LEBANON</t>
  </si>
  <si>
    <t>LESOTHO</t>
  </si>
  <si>
    <t>LIBERIA</t>
  </si>
  <si>
    <t>LIBYA</t>
  </si>
  <si>
    <t>LIECHTENSTEIN</t>
  </si>
  <si>
    <t>MACAO, CHINA</t>
  </si>
  <si>
    <t>MADAGASCAR</t>
  </si>
  <si>
    <t>MALAWI</t>
  </si>
  <si>
    <t>MALAYSIA</t>
  </si>
  <si>
    <t>MALI</t>
  </si>
  <si>
    <t>MALTA</t>
  </si>
  <si>
    <t>MAURITANIA</t>
  </si>
  <si>
    <t>MAURITIUS</t>
  </si>
  <si>
    <t>MEXICO</t>
  </si>
  <si>
    <t>MONACO</t>
  </si>
  <si>
    <t>MONGOLIA</t>
  </si>
  <si>
    <t>MONTENEGRO</t>
  </si>
  <si>
    <t>MOROCCO</t>
  </si>
  <si>
    <t>MOZAMBIQUE</t>
  </si>
  <si>
    <t>MYANMAR</t>
  </si>
  <si>
    <t>NAMIBIA</t>
  </si>
  <si>
    <t>NEPAL</t>
  </si>
  <si>
    <t>NICARAGUA</t>
  </si>
  <si>
    <t>NIGER</t>
  </si>
  <si>
    <t>NIGERIA</t>
  </si>
  <si>
    <t>OMAN</t>
  </si>
  <si>
    <t>PAKISTAN</t>
  </si>
  <si>
    <t>PANAMA</t>
  </si>
  <si>
    <t>PARAGUAY</t>
  </si>
  <si>
    <t>PERU</t>
  </si>
  <si>
    <t>PHILIPPINES</t>
  </si>
  <si>
    <t>PUERTO RICO</t>
  </si>
  <si>
    <t>QATAR</t>
  </si>
  <si>
    <t>REPUBLIC OF MOLDOVA</t>
  </si>
  <si>
    <t>RUSSIAN FEDERATION</t>
  </si>
  <si>
    <t>RWANDA</t>
  </si>
  <si>
    <t>SAINT KITTS AND NEVIS</t>
  </si>
  <si>
    <t>SAINT LUCIA</t>
  </si>
  <si>
    <t>SAINT VINCENT AND THE GRENADINES</t>
  </si>
  <si>
    <t>SAN MARINO</t>
  </si>
  <si>
    <t>SAO TOME AND PRINCIPE</t>
  </si>
  <si>
    <t>SAUDI ARABIA</t>
  </si>
  <si>
    <t>SENEGAL</t>
  </si>
  <si>
    <t>SEYCHELLES</t>
  </si>
  <si>
    <t>SIERRA LEONE</t>
  </si>
  <si>
    <t>SINGAPORE</t>
  </si>
  <si>
    <t>SINT MAARTEN</t>
  </si>
  <si>
    <t>SOMALIA</t>
  </si>
  <si>
    <t>SOUTH AFRICA</t>
  </si>
  <si>
    <t>SRI LANKA</t>
  </si>
  <si>
    <t>PEAKOHTUNIKU ARUANNE</t>
  </si>
  <si>
    <t>SUDAN</t>
  </si>
  <si>
    <t>SURINAME</t>
  </si>
  <si>
    <t>SWAZILAND</t>
  </si>
  <si>
    <t>SYRIAN ARAB REPUBLIC</t>
  </si>
  <si>
    <t>TAJIKISTAN</t>
  </si>
  <si>
    <t>THAILAND</t>
  </si>
  <si>
    <t>TIMOR LESTE</t>
  </si>
  <si>
    <t>TOGO</t>
  </si>
  <si>
    <t>TRINIDAD AND TOBAGO</t>
  </si>
  <si>
    <t>TUNISIA</t>
  </si>
  <si>
    <t>TURKEY</t>
  </si>
  <si>
    <t>TURKMENISTAN</t>
  </si>
  <si>
    <t>UGANDA</t>
  </si>
  <si>
    <t>UNITED ARAB EMIRATES</t>
  </si>
  <si>
    <t>UNITED REPUBLIC OF TANZANIA</t>
  </si>
  <si>
    <t>URUGUAY</t>
  </si>
  <si>
    <t>UZBEKISTAN</t>
  </si>
  <si>
    <t>VANUATU</t>
  </si>
  <si>
    <t>VIETNAM</t>
  </si>
  <si>
    <t>VIRGIN ISLANDS</t>
  </si>
  <si>
    <t>YEMEN</t>
  </si>
  <si>
    <t>ZAMBIA</t>
  </si>
  <si>
    <t>ZIMBABWE</t>
  </si>
  <si>
    <t>LISAINFORMATSIOON</t>
  </si>
  <si>
    <t>Nimi</t>
  </si>
  <si>
    <t>Mobiiltelefon</t>
  </si>
  <si>
    <t>KORRALDUS</t>
  </si>
  <si>
    <t>N/C</t>
  </si>
  <si>
    <t>Info liikumine enne üritust</t>
  </si>
  <si>
    <t>Startijate arv</t>
  </si>
  <si>
    <t>Sõidu pikkus</t>
  </si>
  <si>
    <t>Tehniline juhend</t>
  </si>
  <si>
    <t>Ajavõtt, dokumendid ja tulemused</t>
  </si>
  <si>
    <t>Teeviidad</t>
  </si>
  <si>
    <t>RADA</t>
  </si>
  <si>
    <t>TURVALISUS</t>
  </si>
  <si>
    <t>Dopingukontroll</t>
  </si>
  <si>
    <t xml:space="preserve">Tähelepanu keskkonnale </t>
  </si>
  <si>
    <t>Stardiala</t>
  </si>
  <si>
    <t>Rada</t>
  </si>
  <si>
    <t>Toitlustus-tehnilised alad</t>
  </si>
  <si>
    <t>Finišiala</t>
  </si>
  <si>
    <t xml:space="preserve">Raja turvamine </t>
  </si>
  <si>
    <t>Arstiabi</t>
  </si>
  <si>
    <t>PEALTVAATAJAD JA POPULAARSUS</t>
  </si>
  <si>
    <t>MUU</t>
  </si>
  <si>
    <t>ETTEPANEKUD KORRALDAJALE</t>
  </si>
  <si>
    <t xml:space="preserve">Pealtvaatajte huvi </t>
  </si>
  <si>
    <t xml:space="preserve">Arendustegevus ja rattaspordi edendamine </t>
  </si>
  <si>
    <t>Huvi võistluse vastu ja võistluse järjepidevus</t>
  </si>
  <si>
    <t>MUUD</t>
  </si>
  <si>
    <t>Kohtunikud</t>
  </si>
  <si>
    <t>Meedia</t>
  </si>
  <si>
    <t>ÜLDINE HINNANG</t>
  </si>
  <si>
    <t xml:space="preserve"> </t>
  </si>
  <si>
    <t>Administratiivne hindamine ja ürituse juhtimine</t>
  </si>
  <si>
    <t>TÄIDAB PEAKOHTUNIK</t>
  </si>
  <si>
    <t xml:space="preserve">EJL kalendri võistluse nr. </t>
  </si>
  <si>
    <t>Võistluse nimi:</t>
  </si>
  <si>
    <t>Kategooria:</t>
  </si>
  <si>
    <t>Ilm:</t>
  </si>
  <si>
    <t>Kuupäev (PP.KK.AA):</t>
  </si>
  <si>
    <t>Korraldaja:</t>
  </si>
  <si>
    <t>Ajavõtt:</t>
  </si>
  <si>
    <t>Tulemused:</t>
  </si>
  <si>
    <t>KOV</t>
  </si>
  <si>
    <t>Maanteeamet</t>
  </si>
  <si>
    <t>PPA</t>
  </si>
  <si>
    <t>Auhinnarahad:</t>
  </si>
  <si>
    <t>Lõpetajate arv</t>
  </si>
  <si>
    <t>Kontaktisik:</t>
  </si>
  <si>
    <t>Loa saamise kuupäev (PP.KK.AA)</t>
  </si>
  <si>
    <t xml:space="preserve">JUHISED
Allolev aruanne täiendatud informatsiooniga saadetakse võistluse korraldajale. Palun juhi tähelepanu sõnastusele ja õigekirjale.
</t>
  </si>
  <si>
    <t>KOKKUVÕTE (Konkreetsed ettepanekud järgmiseks hooajaks väljatoodu põhjal).</t>
  </si>
  <si>
    <r>
      <rPr>
        <b/>
        <i/>
        <sz val="9"/>
        <color rgb="FF00B050"/>
        <rFont val="Arial"/>
        <family val="2"/>
      </rPr>
      <t>1 : Hea</t>
    </r>
    <r>
      <rPr>
        <b/>
        <i/>
        <sz val="9"/>
        <color rgb="FF000000"/>
        <rFont val="Arial"/>
        <family val="2"/>
      </rPr>
      <t xml:space="preserve">  </t>
    </r>
    <r>
      <rPr>
        <b/>
        <i/>
        <sz val="9"/>
        <color theme="9"/>
        <rFont val="Arial"/>
        <family val="2"/>
      </rPr>
      <t>2 : Rahuldav</t>
    </r>
    <r>
      <rPr>
        <b/>
        <i/>
        <sz val="9"/>
        <color rgb="FF000000"/>
        <rFont val="Arial"/>
        <family val="2"/>
      </rPr>
      <t xml:space="preserve">  </t>
    </r>
    <r>
      <rPr>
        <b/>
        <i/>
        <sz val="9"/>
        <color rgb="FFFF0000"/>
        <rFont val="Arial"/>
        <family val="2"/>
      </rPr>
      <t>3 : Mitte rahuldav</t>
    </r>
    <r>
      <rPr>
        <b/>
        <i/>
        <sz val="9"/>
        <color rgb="FF000000"/>
        <rFont val="Arial"/>
        <family val="2"/>
      </rPr>
      <t xml:space="preserve">  N/A : Mitte rakendatav   N/C : Mitte hinnatud</t>
    </r>
  </si>
  <si>
    <t>C1</t>
  </si>
  <si>
    <t>C2</t>
  </si>
  <si>
    <t>C3</t>
  </si>
  <si>
    <t>PCP</t>
  </si>
  <si>
    <t>C4</t>
  </si>
  <si>
    <t>MC1</t>
  </si>
  <si>
    <t>MC2</t>
  </si>
  <si>
    <t>KOKKU</t>
  </si>
  <si>
    <t>Võistluskeskus</t>
  </si>
  <si>
    <t>Konvoi</t>
  </si>
  <si>
    <t>Side</t>
  </si>
  <si>
    <t>Autasustamine</t>
  </si>
  <si>
    <t>ARST</t>
  </si>
  <si>
    <t>Punane lipp 1KM ja 3KM tähis</t>
  </si>
  <si>
    <t>Detailne kokkuvõte korralduse kohta.....</t>
  </si>
  <si>
    <t>Detailne kokkuvõte raja kohta.....</t>
  </si>
  <si>
    <t>Detailne kokkuvõte turvalisuse kohta.....</t>
  </si>
  <si>
    <t>Detailne kokkuvõte pealtvaatajate ja populaarsuse kohta.....</t>
  </si>
  <si>
    <t>Detailne kokkuvõte muu kohta.....</t>
  </si>
  <si>
    <t>Konkreetsed ettepanekud korraldajale.....</t>
  </si>
  <si>
    <t>Press ja sotsiaalmeedia</t>
  </si>
  <si>
    <t>E-posti aadress</t>
  </si>
  <si>
    <t>SIIA SAAD LISADA PILTE!</t>
  </si>
  <si>
    <t>Versioon 02/2021</t>
  </si>
  <si>
    <t>Stardid (start nr. 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</si>
</sst>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jour(s)&quot;"/>
    <numFmt numFmtId="165" formatCode="0.00000"/>
    <numFmt numFmtId="166" formatCode="0.00_ ;[Red]\-0.00\ "/>
  </numFmts>
  <fonts count="55">
    <font>
      <sz val="11"/>
      <color theme="1"/>
      <name val="Arial"/>
    </font>
    <font>
      <sz val="11"/>
      <color theme="1"/>
      <name val="Calibri"/>
      <family val="2"/>
      <charset val="186"/>
    </font>
    <font>
      <sz val="10"/>
      <color rgb="FF444444"/>
      <name val="Quattrocento Sans"/>
    </font>
    <font>
      <sz val="11"/>
      <color theme="1"/>
      <name val="Calibri"/>
      <family val="2"/>
      <charset val="186"/>
    </font>
    <font>
      <sz val="11"/>
      <color theme="1"/>
      <name val="Arial"/>
      <family val="2"/>
    </font>
    <font>
      <sz val="9"/>
      <color rgb="FF000000"/>
      <name val="Arial"/>
      <family val="2"/>
    </font>
    <font>
      <sz val="11"/>
      <color rgb="FF000000"/>
      <name val="Arial"/>
      <family val="2"/>
    </font>
    <font>
      <sz val="9"/>
      <color rgb="FFFF0000"/>
      <name val="Arial"/>
      <family val="2"/>
    </font>
    <font>
      <sz val="18"/>
      <color theme="1"/>
      <name val="Arial"/>
      <family val="2"/>
    </font>
    <font>
      <sz val="11"/>
      <name val="Arial"/>
      <family val="2"/>
    </font>
    <font>
      <b/>
      <sz val="18"/>
      <color rgb="FF000000"/>
      <name val="Arial"/>
      <family val="2"/>
    </font>
    <font>
      <b/>
      <sz val="11"/>
      <color theme="1"/>
      <name val="Arial"/>
      <family val="2"/>
    </font>
    <font>
      <sz val="9"/>
      <color theme="1"/>
      <name val="Arial"/>
      <family val="2"/>
    </font>
    <font>
      <sz val="10"/>
      <color theme="1"/>
      <name val="Arial"/>
      <family val="2"/>
    </font>
    <font>
      <b/>
      <sz val="24"/>
      <color rgb="FF000000"/>
      <name val="Arial"/>
      <family val="2"/>
    </font>
    <font>
      <sz val="36"/>
      <color theme="1"/>
      <name val="Arial"/>
      <family val="2"/>
    </font>
    <font>
      <b/>
      <i/>
      <sz val="9"/>
      <color rgb="FF000000"/>
      <name val="Arial"/>
      <family val="2"/>
    </font>
    <font>
      <b/>
      <sz val="11"/>
      <color rgb="FF000000"/>
      <name val="Arial"/>
      <family val="2"/>
    </font>
    <font>
      <sz val="11"/>
      <color rgb="FFFF0000"/>
      <name val="Arial"/>
      <family val="2"/>
    </font>
    <font>
      <i/>
      <sz val="11"/>
      <color rgb="FFFF0000"/>
      <name val="Arial"/>
      <family val="2"/>
    </font>
    <font>
      <i/>
      <sz val="11"/>
      <color theme="1"/>
      <name val="Arial"/>
      <family val="2"/>
    </font>
    <font>
      <i/>
      <sz val="10"/>
      <color theme="1"/>
      <name val="Arial"/>
      <family val="2"/>
    </font>
    <font>
      <b/>
      <sz val="9"/>
      <color theme="1"/>
      <name val="Arial"/>
      <family val="2"/>
    </font>
    <font>
      <b/>
      <u/>
      <sz val="11"/>
      <color theme="1"/>
      <name val="Arial"/>
      <family val="2"/>
    </font>
    <font>
      <b/>
      <i/>
      <sz val="10"/>
      <color theme="1"/>
      <name val="Arial"/>
      <family val="2"/>
    </font>
    <font>
      <i/>
      <u/>
      <sz val="10"/>
      <color theme="1"/>
      <name val="Arial"/>
      <family val="2"/>
    </font>
    <font>
      <i/>
      <sz val="9"/>
      <color rgb="FF00B050"/>
      <name val="Arial"/>
      <family val="2"/>
    </font>
    <font>
      <b/>
      <sz val="20"/>
      <color theme="1"/>
      <name val="Arial"/>
      <family val="2"/>
    </font>
    <font>
      <sz val="20"/>
      <name val="Arial"/>
      <family val="2"/>
    </font>
    <font>
      <b/>
      <sz val="11"/>
      <name val="Arial"/>
      <family val="2"/>
    </font>
    <font>
      <b/>
      <sz val="10"/>
      <color rgb="FF000000"/>
      <name val="Arial"/>
      <family val="2"/>
    </font>
    <font>
      <b/>
      <i/>
      <sz val="9"/>
      <color rgb="FF00B050"/>
      <name val="Arial"/>
      <family val="2"/>
    </font>
    <font>
      <b/>
      <i/>
      <sz val="9"/>
      <color theme="9"/>
      <name val="Arial"/>
      <family val="2"/>
    </font>
    <font>
      <b/>
      <i/>
      <sz val="9"/>
      <color rgb="FFFF0000"/>
      <name val="Arial"/>
      <family val="2"/>
    </font>
    <font>
      <sz val="10"/>
      <color rgb="FF1F497D"/>
      <name val="Arial"/>
      <family val="2"/>
    </font>
    <font>
      <i/>
      <sz val="9"/>
      <color theme="1"/>
      <name val="Arial"/>
      <family val="2"/>
    </font>
    <font>
      <sz val="9"/>
      <name val="Arial"/>
      <family val="2"/>
    </font>
    <font>
      <i/>
      <sz val="11"/>
      <color rgb="FF000000"/>
      <name val="Arial"/>
      <family val="2"/>
    </font>
    <font>
      <i/>
      <sz val="10"/>
      <color rgb="FFFF0000"/>
      <name val="Arial"/>
      <family val="2"/>
    </font>
    <font>
      <b/>
      <i/>
      <sz val="12"/>
      <color rgb="FFFF0000"/>
      <name val="Arial"/>
      <family val="2"/>
    </font>
    <font>
      <i/>
      <sz val="11"/>
      <name val="Arial"/>
      <family val="2"/>
    </font>
    <font>
      <b/>
      <sz val="11"/>
      <color theme="0"/>
      <name val="Arial"/>
      <family val="2"/>
    </font>
    <font>
      <sz val="11"/>
      <color theme="0"/>
      <name val="Arial"/>
      <family val="2"/>
    </font>
    <font>
      <b/>
      <sz val="10"/>
      <name val="Arial"/>
      <family val="2"/>
    </font>
    <font>
      <i/>
      <sz val="9"/>
      <color rgb="FF0070C0"/>
      <name val="Arial"/>
      <family val="2"/>
    </font>
    <font>
      <u/>
      <sz val="11"/>
      <color theme="10"/>
      <name val="Arial"/>
      <family val="2"/>
    </font>
    <font>
      <sz val="10"/>
      <color theme="1"/>
      <name val="Calibri"/>
      <family val="2"/>
      <scheme val="minor"/>
    </font>
    <font>
      <sz val="9"/>
      <color theme="1"/>
      <name val="Calibri"/>
      <family val="2"/>
      <scheme val="minor"/>
    </font>
    <font>
      <b/>
      <i/>
      <sz val="11"/>
      <color rgb="FF000000"/>
      <name val="Arial"/>
      <family val="2"/>
    </font>
    <font>
      <i/>
      <sz val="11"/>
      <color rgb="FF000000"/>
      <name val="Arial"/>
      <family val="2"/>
      <charset val="186"/>
    </font>
    <font>
      <sz val="11"/>
      <color theme="1"/>
      <name val="Arial"/>
      <family val="2"/>
      <charset val="186"/>
    </font>
    <font>
      <b/>
      <sz val="24"/>
      <color theme="1"/>
      <name val="Arial"/>
      <family val="2"/>
    </font>
    <font>
      <b/>
      <i/>
      <sz val="11"/>
      <color theme="1"/>
      <name val="Arial"/>
      <family val="2"/>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0C0C0"/>
        <bgColor rgb="FFC0C0C0"/>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s>
  <borders count="74">
    <border>
      <left/>
      <right/>
      <top/>
      <bottom/>
      <diagonal/>
    </border>
    <border>
      <left/>
      <right/>
      <top/>
      <bottom/>
      <diagonal/>
    </border>
    <border>
      <left style="medium">
        <color rgb="FFFF0000"/>
      </left>
      <right/>
      <top style="medium">
        <color rgb="FFFF0000"/>
      </top>
      <bottom/>
      <diagonal/>
    </border>
    <border>
      <left/>
      <right/>
      <top style="medium">
        <color rgb="FFFF0000"/>
      </top>
      <bottom/>
      <diagonal/>
    </border>
    <border>
      <left/>
      <right/>
      <top/>
      <bottom style="thin">
        <color rgb="FF000000"/>
      </bottom>
      <diagonal/>
    </border>
    <border>
      <left/>
      <right style="medium">
        <color rgb="FFFF0000"/>
      </right>
      <top style="medium">
        <color rgb="FFFF0000"/>
      </top>
      <bottom/>
      <diagonal/>
    </border>
    <border>
      <left/>
      <right/>
      <top style="medium">
        <color rgb="FF000000"/>
      </top>
      <bottom/>
      <diagonal/>
    </border>
    <border>
      <left style="medium">
        <color rgb="FFFF0000"/>
      </left>
      <right/>
      <top/>
      <bottom style="medium">
        <color rgb="FFFF0000"/>
      </bottom>
      <diagonal/>
    </border>
    <border>
      <left/>
      <right/>
      <top/>
      <bottom style="medium">
        <color rgb="FFFF0000"/>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FF0000"/>
      </right>
      <top/>
      <bottom style="medium">
        <color rgb="FFFF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hair">
        <color rgb="FF000000"/>
      </bottom>
      <diagonal/>
    </border>
    <border>
      <left/>
      <right/>
      <top/>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top style="hair">
        <color rgb="FF000000"/>
      </top>
      <bottom style="hair">
        <color rgb="FF000000"/>
      </bottom>
      <diagonal/>
    </border>
    <border>
      <left style="medium">
        <color rgb="FF000000"/>
      </left>
      <right/>
      <top/>
      <bottom style="hair">
        <color rgb="FF000000"/>
      </bottom>
      <diagonal/>
    </border>
    <border>
      <left style="thin">
        <color rgb="FF000000"/>
      </left>
      <right style="medium">
        <color rgb="FF000000"/>
      </right>
      <top/>
      <bottom style="hair">
        <color rgb="FF000000"/>
      </bottom>
      <diagonal/>
    </border>
    <border>
      <left style="medium">
        <color rgb="FF000000"/>
      </left>
      <right/>
      <top style="hair">
        <color rgb="FF000000"/>
      </top>
      <bottom/>
      <diagonal/>
    </border>
    <border>
      <left style="thin">
        <color rgb="FF000000"/>
      </left>
      <right style="medium">
        <color rgb="FF000000"/>
      </right>
      <top style="hair">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hair">
        <color rgb="FF000000"/>
      </top>
      <bottom/>
      <diagonal/>
    </border>
    <border>
      <left/>
      <right style="thin">
        <color indexed="64"/>
      </right>
      <top/>
      <bottom/>
      <diagonal/>
    </border>
    <border>
      <left style="medium">
        <color rgb="FF000000"/>
      </left>
      <right style="medium">
        <color rgb="FF000000"/>
      </right>
      <top style="thin">
        <color rgb="FF000000"/>
      </top>
      <bottom style="medium">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2">
    <xf numFmtId="0" fontId="0" fillId="0" borderId="0" xfId="0" applyFont="1" applyAlignment="1"/>
    <xf numFmtId="0" fontId="1" fillId="0" borderId="0" xfId="0" applyFont="1" applyAlignment="1">
      <alignment horizontal="left"/>
    </xf>
    <xf numFmtId="0" fontId="2" fillId="0" borderId="0" xfId="0" applyFont="1" applyAlignment="1">
      <alignment vertical="top" wrapText="1"/>
    </xf>
    <xf numFmtId="0" fontId="3" fillId="0" borderId="0" xfId="0" applyFont="1"/>
    <xf numFmtId="0" fontId="4" fillId="0" borderId="0" xfId="0" applyFont="1"/>
    <xf numFmtId="0" fontId="11" fillId="0" borderId="0" xfId="0" applyFont="1" applyAlignment="1">
      <alignment horizontal="center"/>
    </xf>
    <xf numFmtId="0" fontId="4" fillId="0" borderId="0" xfId="0" applyFont="1" applyAlignment="1">
      <alignment horizontal="center"/>
    </xf>
    <xf numFmtId="0" fontId="11" fillId="0" borderId="0" xfId="0" applyFont="1"/>
    <xf numFmtId="0" fontId="11" fillId="0" borderId="0" xfId="0" applyFont="1" applyFill="1" applyAlignment="1">
      <alignment horizontal="right"/>
    </xf>
    <xf numFmtId="0" fontId="30" fillId="3" borderId="14" xfId="0" applyFont="1" applyFill="1" applyBorder="1" applyAlignment="1">
      <alignment horizontal="center"/>
    </xf>
    <xf numFmtId="0" fontId="30" fillId="3" borderId="14" xfId="0" applyFont="1" applyFill="1" applyBorder="1" applyAlignment="1">
      <alignment horizontal="center" vertical="center"/>
    </xf>
    <xf numFmtId="0" fontId="30" fillId="3" borderId="14"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4" fillId="0" borderId="50" xfId="0" applyFont="1" applyBorder="1"/>
    <xf numFmtId="0" fontId="11" fillId="0" borderId="0" xfId="0" applyFont="1" applyAlignment="1">
      <alignment horizontal="right"/>
    </xf>
    <xf numFmtId="0" fontId="11" fillId="0" borderId="64" xfId="0" applyFont="1" applyBorder="1"/>
    <xf numFmtId="0" fontId="34" fillId="0" borderId="16" xfId="0" applyFont="1" applyBorder="1"/>
    <xf numFmtId="0" fontId="11" fillId="0" borderId="50" xfId="0" applyFont="1" applyFill="1" applyBorder="1" applyAlignment="1">
      <alignment horizontal="right"/>
    </xf>
    <xf numFmtId="0" fontId="17" fillId="0" borderId="50" xfId="0" applyFont="1" applyFill="1" applyBorder="1" applyAlignment="1">
      <alignment horizontal="right"/>
    </xf>
    <xf numFmtId="0" fontId="4" fillId="0" borderId="61" xfId="0" applyFont="1" applyBorder="1"/>
    <xf numFmtId="0" fontId="20" fillId="0" borderId="0" xfId="0" applyFont="1" applyAlignment="1">
      <alignment horizontal="left"/>
    </xf>
    <xf numFmtId="0" fontId="41" fillId="2" borderId="1" xfId="0" applyFont="1" applyFill="1" applyBorder="1" applyAlignment="1">
      <alignment horizontal="center"/>
    </xf>
    <xf numFmtId="0" fontId="42" fillId="2" borderId="1" xfId="0" applyFont="1" applyFill="1" applyBorder="1"/>
    <xf numFmtId="0" fontId="18" fillId="0" borderId="0" xfId="0" applyFont="1"/>
    <xf numFmtId="0" fontId="19" fillId="0" borderId="0" xfId="0" applyFont="1" applyAlignment="1">
      <alignment horizontal="left"/>
    </xf>
    <xf numFmtId="1" fontId="34" fillId="0" borderId="50" xfId="0" applyNumberFormat="1" applyFont="1" applyFill="1" applyBorder="1" applyAlignment="1"/>
    <xf numFmtId="164" fontId="4" fillId="0" borderId="0" xfId="0" applyNumberFormat="1" applyFont="1"/>
    <xf numFmtId="0" fontId="44" fillId="0" borderId="23" xfId="0" applyFont="1" applyBorder="1" applyAlignment="1">
      <alignment vertical="top" wrapText="1"/>
    </xf>
    <xf numFmtId="0" fontId="41" fillId="2" borderId="1" xfId="0" applyFont="1" applyFill="1" applyBorder="1"/>
    <xf numFmtId="0" fontId="4" fillId="0" borderId="62" xfId="0" applyFont="1" applyBorder="1"/>
    <xf numFmtId="0" fontId="4" fillId="0" borderId="0" xfId="0" applyFont="1" applyFill="1"/>
    <xf numFmtId="0" fontId="42" fillId="2" borderId="50" xfId="0" applyFont="1" applyFill="1" applyBorder="1"/>
    <xf numFmtId="0" fontId="6" fillId="0" borderId="0" xfId="0" applyFont="1" applyFill="1" applyAlignment="1">
      <alignment horizontal="right" wrapText="1"/>
    </xf>
    <xf numFmtId="0" fontId="6" fillId="0" borderId="0" xfId="0" applyFont="1" applyFill="1" applyAlignment="1">
      <alignment horizontal="right"/>
    </xf>
    <xf numFmtId="0" fontId="4" fillId="0" borderId="65" xfId="0" applyFont="1" applyBorder="1"/>
    <xf numFmtId="0" fontId="4" fillId="0" borderId="66" xfId="0" applyFont="1" applyBorder="1"/>
    <xf numFmtId="0" fontId="11" fillId="0" borderId="0" xfId="0" applyFont="1" applyAlignment="1" applyProtection="1">
      <alignment horizontal="center"/>
    </xf>
    <xf numFmtId="0" fontId="12" fillId="0" borderId="0" xfId="0" applyFont="1" applyProtection="1"/>
    <xf numFmtId="1"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4" fillId="0" borderId="0" xfId="0" applyFont="1" applyProtection="1"/>
    <xf numFmtId="0" fontId="4" fillId="0" borderId="6" xfId="0" applyFont="1" applyBorder="1" applyProtection="1"/>
    <xf numFmtId="0" fontId="4" fillId="0" borderId="6" xfId="0" applyFont="1" applyBorder="1" applyAlignment="1" applyProtection="1">
      <alignment horizontal="center"/>
    </xf>
    <xf numFmtId="0" fontId="4" fillId="0" borderId="0" xfId="0" applyFont="1" applyAlignment="1" applyProtection="1">
      <alignment horizontal="center"/>
    </xf>
    <xf numFmtId="1" fontId="4" fillId="0" borderId="0" xfId="0" applyNumberFormat="1" applyFont="1" applyProtection="1"/>
    <xf numFmtId="0" fontId="7" fillId="0" borderId="0" xfId="0" applyFont="1" applyAlignment="1" applyProtection="1">
      <alignment horizontal="center" vertical="center" wrapText="1"/>
    </xf>
    <xf numFmtId="0" fontId="13" fillId="0" borderId="0" xfId="0" applyFont="1" applyAlignment="1" applyProtection="1">
      <alignment horizontal="left" vertical="center"/>
    </xf>
    <xf numFmtId="1" fontId="12" fillId="0" borderId="0" xfId="0" applyNumberFormat="1" applyFont="1" applyAlignment="1" applyProtection="1">
      <alignment vertical="center"/>
    </xf>
    <xf numFmtId="0" fontId="12" fillId="0" borderId="0" xfId="0" applyFont="1" applyAlignment="1" applyProtection="1">
      <alignment horizontal="center" vertical="center" wrapText="1"/>
    </xf>
    <xf numFmtId="0" fontId="4" fillId="0" borderId="25" xfId="0" applyFont="1" applyBorder="1" applyProtection="1"/>
    <xf numFmtId="0" fontId="4" fillId="0" borderId="26" xfId="0" applyFont="1" applyBorder="1" applyProtection="1"/>
    <xf numFmtId="0" fontId="15" fillId="0" borderId="0" xfId="0" applyFont="1" applyAlignment="1" applyProtection="1">
      <alignment vertical="center"/>
    </xf>
    <xf numFmtId="0" fontId="17" fillId="0" borderId="19" xfId="0" applyFont="1" applyBorder="1" applyAlignment="1" applyProtection="1">
      <alignment horizontal="center"/>
    </xf>
    <xf numFmtId="0" fontId="46" fillId="0" borderId="0" xfId="0" applyFont="1" applyAlignment="1" applyProtection="1">
      <alignment horizontal="center" vertical="center"/>
    </xf>
    <xf numFmtId="0" fontId="48" fillId="0" borderId="0" xfId="0" applyFont="1" applyAlignment="1" applyProtection="1"/>
    <xf numFmtId="0" fontId="19" fillId="0" borderId="0" xfId="0" applyFont="1" applyProtection="1"/>
    <xf numFmtId="0" fontId="12" fillId="0" borderId="28" xfId="0" applyFont="1" applyBorder="1" applyAlignment="1" applyProtection="1"/>
    <xf numFmtId="0" fontId="20" fillId="0" borderId="0" xfId="0" applyFont="1" applyAlignment="1" applyProtection="1">
      <alignment vertical="top" wrapText="1"/>
    </xf>
    <xf numFmtId="0" fontId="20" fillId="0" borderId="0" xfId="0" applyFont="1" applyProtection="1"/>
    <xf numFmtId="0" fontId="12" fillId="0" borderId="31" xfId="0" applyFont="1" applyBorder="1" applyAlignment="1" applyProtection="1"/>
    <xf numFmtId="0" fontId="4" fillId="0" borderId="0" xfId="0" applyFont="1" applyAlignment="1" applyProtection="1">
      <alignment vertical="top" wrapText="1"/>
    </xf>
    <xf numFmtId="0" fontId="20" fillId="0" borderId="0" xfId="0" applyFont="1" applyAlignment="1" applyProtection="1">
      <alignment horizontal="left" vertical="top" wrapText="1"/>
    </xf>
    <xf numFmtId="0" fontId="12" fillId="0" borderId="31" xfId="0" applyFont="1" applyBorder="1" applyProtection="1"/>
    <xf numFmtId="0" fontId="12" fillId="0" borderId="0" xfId="0" applyFont="1" applyFill="1" applyAlignment="1" applyProtection="1">
      <alignment vertical="center"/>
    </xf>
    <xf numFmtId="0" fontId="0" fillId="0" borderId="0" xfId="0" applyProtection="1"/>
    <xf numFmtId="0" fontId="12" fillId="0" borderId="0" xfId="0" applyFont="1" applyAlignment="1" applyProtection="1">
      <alignment vertical="center"/>
    </xf>
    <xf numFmtId="0" fontId="21" fillId="0" borderId="0" xfId="0" applyFont="1" applyAlignment="1" applyProtection="1">
      <alignment vertical="top" wrapText="1"/>
    </xf>
    <xf numFmtId="0" fontId="11" fillId="0" borderId="0" xfId="0" applyFont="1" applyProtection="1"/>
    <xf numFmtId="0" fontId="5" fillId="0" borderId="31" xfId="0" applyFont="1" applyBorder="1" applyProtection="1"/>
    <xf numFmtId="0" fontId="22" fillId="0" borderId="0" xfId="0" applyFont="1" applyFill="1" applyAlignment="1" applyProtection="1">
      <alignment horizontal="center" vertical="center"/>
    </xf>
    <xf numFmtId="0" fontId="12" fillId="0" borderId="31" xfId="0" applyFont="1" applyBorder="1" applyAlignment="1" applyProtection="1">
      <alignment horizontal="left" vertical="center"/>
    </xf>
    <xf numFmtId="0" fontId="4" fillId="0" borderId="50" xfId="0" applyFont="1" applyBorder="1" applyProtection="1"/>
    <xf numFmtId="0" fontId="21" fillId="0" borderId="4" xfId="0" applyFont="1" applyBorder="1" applyAlignment="1" applyProtection="1">
      <alignment vertical="top" wrapText="1"/>
    </xf>
    <xf numFmtId="0" fontId="20" fillId="0" borderId="4" xfId="0" applyFont="1" applyBorder="1" applyAlignment="1" applyProtection="1">
      <alignment vertical="top" wrapText="1"/>
    </xf>
    <xf numFmtId="0" fontId="20" fillId="0" borderId="4" xfId="0" applyFont="1" applyBorder="1" applyAlignment="1" applyProtection="1">
      <alignment horizontal="left" vertical="top" wrapText="1"/>
    </xf>
    <xf numFmtId="0" fontId="5" fillId="0" borderId="31" xfId="0" applyFont="1" applyBorder="1" applyAlignment="1" applyProtection="1">
      <alignment vertical="center"/>
    </xf>
    <xf numFmtId="0" fontId="47" fillId="0" borderId="0" xfId="0" applyFont="1" applyProtection="1"/>
    <xf numFmtId="0" fontId="4" fillId="0" borderId="61" xfId="0" applyFont="1" applyBorder="1" applyProtection="1"/>
    <xf numFmtId="0" fontId="4" fillId="0" borderId="38" xfId="0" applyFont="1" applyBorder="1" applyProtection="1"/>
    <xf numFmtId="0" fontId="12" fillId="0" borderId="39" xfId="0" applyFont="1" applyBorder="1" applyAlignment="1" applyProtection="1">
      <alignment horizontal="center" vertical="center" wrapText="1"/>
    </xf>
    <xf numFmtId="0" fontId="4" fillId="0" borderId="69" xfId="0" applyFont="1" applyBorder="1" applyProtection="1"/>
    <xf numFmtId="0" fontId="23" fillId="0" borderId="16" xfId="0" applyFont="1" applyBorder="1" applyAlignment="1" applyProtection="1">
      <alignment horizontal="left"/>
    </xf>
    <xf numFmtId="0" fontId="5" fillId="0" borderId="68" xfId="0" applyFont="1" applyBorder="1" applyAlignment="1" applyProtection="1">
      <alignment vertical="center"/>
    </xf>
    <xf numFmtId="0" fontId="12" fillId="0" borderId="71"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24" fillId="0" borderId="0" xfId="0" applyFont="1" applyAlignment="1" applyProtection="1">
      <alignment horizontal="left" vertical="top" wrapText="1"/>
    </xf>
    <xf numFmtId="0" fontId="11" fillId="0" borderId="16" xfId="0" applyFont="1" applyBorder="1" applyAlignment="1" applyProtection="1">
      <alignment horizontal="left" wrapText="1"/>
    </xf>
    <xf numFmtId="0" fontId="12" fillId="0" borderId="41" xfId="0" applyFont="1" applyBorder="1" applyAlignment="1" applyProtection="1">
      <alignment vertical="center"/>
    </xf>
    <xf numFmtId="0" fontId="12" fillId="0" borderId="72" xfId="0" applyFont="1" applyBorder="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4" fillId="0" borderId="22" xfId="0" applyFont="1" applyBorder="1" applyProtection="1"/>
    <xf numFmtId="1" fontId="12" fillId="0" borderId="22" xfId="0" applyNumberFormat="1" applyFont="1" applyBorder="1" applyAlignment="1" applyProtection="1">
      <alignment vertical="center"/>
    </xf>
    <xf numFmtId="0" fontId="22" fillId="0" borderId="0" xfId="0" applyFont="1" applyAlignment="1" applyProtection="1">
      <alignment horizontal="center" vertical="center"/>
    </xf>
    <xf numFmtId="0" fontId="4" fillId="0" borderId="50" xfId="0" applyFont="1" applyFill="1" applyBorder="1" applyProtection="1"/>
    <xf numFmtId="0" fontId="4" fillId="0" borderId="69" xfId="0" applyFont="1" applyFill="1" applyBorder="1" applyProtection="1"/>
    <xf numFmtId="0" fontId="4" fillId="0" borderId="16" xfId="0" applyFont="1" applyBorder="1" applyProtection="1"/>
    <xf numFmtId="0" fontId="21" fillId="0" borderId="0" xfId="0" applyFont="1" applyAlignment="1" applyProtection="1">
      <alignment horizontal="left" vertical="top" wrapText="1"/>
    </xf>
    <xf numFmtId="0" fontId="21" fillId="0" borderId="16" xfId="0" applyFont="1" applyBorder="1" applyAlignment="1" applyProtection="1">
      <alignment horizontal="left" vertical="top" wrapText="1"/>
    </xf>
    <xf numFmtId="0" fontId="5" fillId="0" borderId="31" xfId="0" applyFont="1" applyBorder="1" applyAlignment="1" applyProtection="1">
      <alignment horizontal="left" vertical="center"/>
    </xf>
    <xf numFmtId="0" fontId="5" fillId="0" borderId="43" xfId="0" applyFont="1" applyBorder="1" applyAlignment="1" applyProtection="1"/>
    <xf numFmtId="0" fontId="5" fillId="0" borderId="31" xfId="0" applyFont="1" applyBorder="1" applyAlignment="1" applyProtection="1"/>
    <xf numFmtId="0" fontId="5" fillId="0" borderId="41" xfId="0" applyFont="1" applyBorder="1" applyAlignment="1" applyProtection="1"/>
    <xf numFmtId="0" fontId="25" fillId="0" borderId="0" xfId="0" applyFont="1" applyAlignment="1" applyProtection="1">
      <alignment horizontal="left" vertical="top" wrapText="1"/>
    </xf>
    <xf numFmtId="0" fontId="5" fillId="0" borderId="44" xfId="0" applyFont="1" applyBorder="1" applyAlignment="1" applyProtection="1"/>
    <xf numFmtId="0" fontId="36" fillId="0" borderId="0" xfId="0" applyFont="1" applyFill="1" applyAlignment="1" applyProtection="1">
      <alignment horizontal="center" vertical="center"/>
    </xf>
    <xf numFmtId="0" fontId="5" fillId="0" borderId="20" xfId="0" applyFont="1" applyBorder="1" applyAlignment="1" applyProtection="1"/>
    <xf numFmtId="0" fontId="21" fillId="0" borderId="50" xfId="0" applyFont="1" applyBorder="1" applyAlignment="1" applyProtection="1">
      <alignment vertical="top" wrapText="1"/>
    </xf>
    <xf numFmtId="0" fontId="21" fillId="0" borderId="69" xfId="0" applyFont="1" applyBorder="1" applyAlignment="1" applyProtection="1">
      <alignment vertical="top" wrapText="1"/>
    </xf>
    <xf numFmtId="0" fontId="21" fillId="0" borderId="50" xfId="0" applyFont="1" applyBorder="1" applyAlignment="1" applyProtection="1">
      <alignment horizontal="left" vertical="top" wrapText="1"/>
    </xf>
    <xf numFmtId="0" fontId="23" fillId="0" borderId="0" xfId="0" applyFont="1" applyProtection="1"/>
    <xf numFmtId="0" fontId="23" fillId="0" borderId="69" xfId="0" applyFont="1" applyBorder="1" applyProtection="1"/>
    <xf numFmtId="0" fontId="23" fillId="0" borderId="16" xfId="0" applyFont="1" applyBorder="1" applyProtection="1"/>
    <xf numFmtId="0" fontId="24" fillId="0" borderId="0" xfId="0" applyFont="1" applyAlignment="1" applyProtection="1">
      <alignment vertical="center" wrapText="1"/>
    </xf>
    <xf numFmtId="0" fontId="11" fillId="0" borderId="16" xfId="0" applyFont="1" applyBorder="1" applyAlignment="1" applyProtection="1">
      <alignment horizontal="center" vertical="top" wrapText="1"/>
    </xf>
    <xf numFmtId="0" fontId="9" fillId="0" borderId="50" xfId="0" applyFont="1" applyFill="1" applyBorder="1" applyAlignment="1" applyProtection="1"/>
    <xf numFmtId="0" fontId="5" fillId="0" borderId="46" xfId="0" applyFont="1" applyBorder="1" applyAlignment="1" applyProtection="1"/>
    <xf numFmtId="0" fontId="5" fillId="0" borderId="48" xfId="0" applyFont="1" applyBorder="1" applyAlignment="1" applyProtection="1">
      <alignment vertical="center"/>
    </xf>
    <xf numFmtId="165" fontId="4" fillId="0" borderId="0" xfId="0" applyNumberFormat="1" applyFont="1" applyProtection="1"/>
    <xf numFmtId="0" fontId="5" fillId="0" borderId="41" xfId="0" applyFont="1" applyBorder="1" applyAlignment="1" applyProtection="1">
      <alignment vertical="center"/>
    </xf>
    <xf numFmtId="0" fontId="4" fillId="0" borderId="15" xfId="0" applyFont="1" applyBorder="1" applyProtection="1"/>
    <xf numFmtId="0" fontId="17" fillId="0" borderId="19" xfId="0" applyFont="1" applyBorder="1" applyAlignment="1" applyProtection="1">
      <alignment horizontal="center" vertical="center"/>
    </xf>
    <xf numFmtId="0" fontId="21" fillId="0" borderId="26" xfId="0" applyFont="1" applyBorder="1" applyAlignment="1" applyProtection="1">
      <alignment horizontal="left" vertical="top" wrapText="1"/>
    </xf>
    <xf numFmtId="0" fontId="4" fillId="0" borderId="57" xfId="0" applyFont="1" applyBorder="1" applyProtection="1"/>
    <xf numFmtId="0" fontId="21" fillId="0" borderId="15" xfId="0" applyFont="1" applyBorder="1" applyAlignment="1" applyProtection="1">
      <alignment vertical="top" wrapText="1"/>
    </xf>
    <xf numFmtId="0" fontId="21" fillId="0" borderId="57" xfId="0" applyFont="1" applyBorder="1" applyAlignment="1" applyProtection="1">
      <alignment vertical="top" wrapText="1"/>
    </xf>
    <xf numFmtId="0" fontId="21" fillId="0" borderId="57" xfId="0" applyFont="1" applyBorder="1" applyAlignment="1" applyProtection="1">
      <alignment horizontal="left" vertical="top" wrapText="1"/>
    </xf>
    <xf numFmtId="0" fontId="21" fillId="0" borderId="21" xfId="0" applyFont="1" applyBorder="1" applyAlignment="1" applyProtection="1">
      <alignment horizontal="left" vertical="top" wrapText="1"/>
    </xf>
    <xf numFmtId="0" fontId="4" fillId="0" borderId="20" xfId="0" applyFont="1" applyBorder="1" applyProtection="1"/>
    <xf numFmtId="0" fontId="20" fillId="0" borderId="15" xfId="0" applyFont="1" applyBorder="1" applyProtection="1"/>
    <xf numFmtId="1" fontId="22" fillId="0" borderId="0" xfId="0" applyNumberFormat="1" applyFont="1" applyAlignment="1" applyProtection="1">
      <alignment horizontal="center" vertical="center"/>
    </xf>
    <xf numFmtId="1" fontId="4" fillId="0" borderId="0" xfId="0" applyNumberFormat="1" applyFont="1" applyAlignment="1" applyProtection="1"/>
    <xf numFmtId="0" fontId="35" fillId="0" borderId="50" xfId="0" applyFont="1" applyBorder="1" applyAlignment="1">
      <alignment horizontal="center" vertical="top" wrapText="1"/>
    </xf>
    <xf numFmtId="0" fontId="17" fillId="0" borderId="0" xfId="0" applyFont="1" applyAlignment="1">
      <alignment horizontal="right"/>
    </xf>
    <xf numFmtId="0" fontId="4" fillId="0" borderId="0" xfId="0" applyFont="1" applyAlignment="1">
      <alignment horizontal="right"/>
    </xf>
    <xf numFmtId="0" fontId="4" fillId="0" borderId="0" xfId="0" applyFont="1" applyAlignment="1"/>
    <xf numFmtId="0" fontId="4" fillId="0" borderId="0" xfId="0" applyFont="1" applyAlignment="1" applyProtection="1"/>
    <xf numFmtId="0" fontId="4" fillId="0" borderId="50" xfId="0" applyFont="1" applyFill="1" applyBorder="1" applyAlignment="1" applyProtection="1"/>
    <xf numFmtId="0" fontId="0" fillId="0" borderId="0" xfId="0" applyFont="1" applyAlignment="1" applyProtection="1">
      <protection locked="0"/>
    </xf>
    <xf numFmtId="0" fontId="50" fillId="0" borderId="0" xfId="0" applyFont="1" applyAlignment="1" applyProtection="1">
      <protection locked="0"/>
    </xf>
    <xf numFmtId="0" fontId="34" fillId="0" borderId="14" xfId="0" applyFont="1" applyBorder="1" applyProtection="1">
      <protection locked="0"/>
    </xf>
    <xf numFmtId="0" fontId="34" fillId="0" borderId="10" xfId="0" applyFont="1" applyBorder="1" applyProtection="1">
      <protection locked="0"/>
    </xf>
    <xf numFmtId="14" fontId="34" fillId="0" borderId="59" xfId="0" applyNumberFormat="1" applyFont="1" applyBorder="1" applyAlignment="1" applyProtection="1">
      <protection locked="0"/>
    </xf>
    <xf numFmtId="1" fontId="34" fillId="0" borderId="59" xfId="0" applyNumberFormat="1" applyFont="1" applyBorder="1" applyAlignment="1" applyProtection="1">
      <protection locked="0"/>
    </xf>
    <xf numFmtId="0" fontId="45" fillId="0" borderId="14" xfId="0" applyFont="1" applyBorder="1" applyProtection="1">
      <protection locked="0"/>
    </xf>
    <xf numFmtId="0" fontId="34" fillId="2" borderId="14" xfId="0" applyFont="1" applyFill="1" applyBorder="1" applyAlignment="1" applyProtection="1">
      <alignment horizontal="left"/>
      <protection locked="0"/>
    </xf>
    <xf numFmtId="0" fontId="34" fillId="0" borderId="14" xfId="0" applyFont="1" applyBorder="1" applyAlignment="1" applyProtection="1">
      <alignment horizontal="left"/>
      <protection locked="0"/>
    </xf>
    <xf numFmtId="0" fontId="34" fillId="0" borderId="63" xfId="0" applyFont="1" applyBorder="1" applyProtection="1">
      <protection locked="0"/>
    </xf>
    <xf numFmtId="0" fontId="34" fillId="0" borderId="14" xfId="0" applyFont="1" applyBorder="1" applyAlignment="1" applyProtection="1">
      <alignment horizontal="center"/>
      <protection locked="0"/>
    </xf>
    <xf numFmtId="0" fontId="34" fillId="8" borderId="14" xfId="0" applyFont="1" applyFill="1" applyBorder="1" applyAlignment="1" applyProtection="1">
      <alignment horizontal="center"/>
      <protection locked="0"/>
    </xf>
    <xf numFmtId="2" fontId="34" fillId="0" borderId="14" xfId="0" applyNumberFormat="1"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4" fillId="8" borderId="63" xfId="0" applyFont="1" applyFill="1" applyBorder="1" applyAlignment="1" applyProtection="1">
      <alignment horizontal="center"/>
      <protection locked="0"/>
    </xf>
    <xf numFmtId="2" fontId="34" fillId="0" borderId="67" xfId="0" applyNumberFormat="1" applyFont="1" applyBorder="1" applyAlignment="1" applyProtection="1">
      <alignment horizontal="center"/>
      <protection locked="0"/>
    </xf>
    <xf numFmtId="0" fontId="9" fillId="0" borderId="50" xfId="0" applyFont="1" applyBorder="1" applyAlignment="1" applyProtection="1">
      <protection locked="0"/>
    </xf>
    <xf numFmtId="1" fontId="18" fillId="0" borderId="27" xfId="0" applyNumberFormat="1" applyFont="1" applyBorder="1" applyAlignment="1" applyProtection="1">
      <alignment horizontal="center" vertical="center" wrapText="1"/>
      <protection locked="0"/>
    </xf>
    <xf numFmtId="1" fontId="5" fillId="0" borderId="30" xfId="0" applyNumberFormat="1" applyFont="1" applyBorder="1" applyAlignment="1" applyProtection="1">
      <alignment horizontal="center" vertical="center" wrapText="1"/>
      <protection locked="0"/>
    </xf>
    <xf numFmtId="1" fontId="12" fillId="0" borderId="32" xfId="0" applyNumberFormat="1" applyFont="1" applyBorder="1" applyAlignment="1" applyProtection="1">
      <alignment horizontal="center" vertical="center" wrapText="1"/>
      <protection locked="0"/>
    </xf>
    <xf numFmtId="1" fontId="12" fillId="5" borderId="32" xfId="0" applyNumberFormat="1" applyFont="1" applyFill="1" applyBorder="1" applyAlignment="1" applyProtection="1">
      <alignment horizontal="center" vertical="center" wrapText="1"/>
      <protection locked="0"/>
    </xf>
    <xf numFmtId="1" fontId="12" fillId="5" borderId="42" xfId="0" applyNumberFormat="1" applyFont="1" applyFill="1" applyBorder="1" applyAlignment="1" applyProtection="1">
      <alignment horizontal="center" vertical="center" wrapText="1"/>
      <protection locked="0"/>
    </xf>
    <xf numFmtId="1" fontId="18" fillId="7" borderId="27" xfId="0" applyNumberFormat="1" applyFont="1" applyFill="1" applyBorder="1" applyAlignment="1" applyProtection="1">
      <alignment horizontal="center" vertical="center" wrapText="1"/>
      <protection locked="0"/>
    </xf>
    <xf numFmtId="1" fontId="5" fillId="7" borderId="32" xfId="0" applyNumberFormat="1" applyFont="1" applyFill="1" applyBorder="1" applyAlignment="1" applyProtection="1">
      <alignment horizontal="center" vertical="center" wrapText="1"/>
      <protection locked="0"/>
    </xf>
    <xf numFmtId="1" fontId="12" fillId="7" borderId="32" xfId="0" applyNumberFormat="1" applyFont="1" applyFill="1" applyBorder="1" applyAlignment="1" applyProtection="1">
      <alignment horizontal="center" vertical="center" wrapText="1"/>
      <protection locked="0"/>
    </xf>
    <xf numFmtId="1" fontId="12" fillId="0" borderId="42" xfId="0" applyNumberFormat="1" applyFont="1" applyBorder="1" applyAlignment="1" applyProtection="1">
      <alignment horizontal="center" vertical="center" wrapText="1"/>
      <protection locked="0"/>
    </xf>
    <xf numFmtId="1" fontId="12" fillId="0" borderId="45" xfId="0" applyNumberFormat="1" applyFont="1" applyBorder="1" applyAlignment="1" applyProtection="1">
      <alignment horizontal="center" vertical="center" wrapText="1"/>
      <protection locked="0"/>
    </xf>
    <xf numFmtId="1" fontId="12" fillId="0" borderId="47" xfId="0" applyNumberFormat="1" applyFont="1" applyBorder="1" applyAlignment="1" applyProtection="1">
      <alignment horizontal="center" vertical="center" wrapText="1"/>
      <protection locked="0"/>
    </xf>
    <xf numFmtId="1" fontId="12" fillId="0" borderId="30" xfId="0" applyNumberFormat="1" applyFont="1" applyBorder="1" applyAlignment="1" applyProtection="1">
      <alignment horizontal="center" vertical="center" wrapText="1"/>
      <protection locked="0"/>
    </xf>
    <xf numFmtId="1" fontId="12" fillId="0" borderId="49" xfId="0" applyNumberFormat="1" applyFont="1" applyBorder="1" applyAlignment="1" applyProtection="1">
      <alignment horizontal="center" vertical="center" wrapText="1"/>
      <protection locked="0"/>
    </xf>
    <xf numFmtId="0" fontId="51" fillId="0" borderId="0" xfId="0" applyFont="1" applyAlignment="1" applyProtection="1">
      <alignment horizontal="center"/>
      <protection locked="0"/>
    </xf>
    <xf numFmtId="0" fontId="4" fillId="0" borderId="0" xfId="0" applyFont="1" applyAlignment="1">
      <alignment wrapText="1"/>
    </xf>
    <xf numFmtId="166" fontId="34" fillId="0" borderId="14" xfId="0" applyNumberFormat="1" applyFont="1" applyBorder="1" applyProtection="1">
      <protection locked="0"/>
    </xf>
    <xf numFmtId="0" fontId="52" fillId="0" borderId="0" xfId="0" applyFont="1" applyAlignment="1">
      <alignment horizontal="center"/>
    </xf>
    <xf numFmtId="0" fontId="4" fillId="0" borderId="0" xfId="0" applyFont="1" applyAlignment="1">
      <alignment horizontal="right"/>
    </xf>
    <xf numFmtId="0" fontId="4" fillId="0" borderId="0" xfId="0" applyFont="1" applyAlignment="1"/>
    <xf numFmtId="0" fontId="17" fillId="0" borderId="0" xfId="0" applyFont="1" applyAlignment="1">
      <alignment horizontal="right"/>
    </xf>
    <xf numFmtId="0" fontId="29" fillId="0" borderId="9" xfId="0" applyFont="1" applyBorder="1"/>
    <xf numFmtId="0" fontId="10" fillId="0" borderId="0" xfId="0" applyFont="1" applyAlignment="1">
      <alignment horizontal="center" vertical="center"/>
    </xf>
    <xf numFmtId="0" fontId="8" fillId="0" borderId="0" xfId="0" applyFont="1" applyAlignment="1"/>
    <xf numFmtId="0" fontId="4" fillId="0" borderId="4" xfId="0" applyFont="1" applyBorder="1" applyAlignment="1">
      <alignment horizontal="center"/>
    </xf>
    <xf numFmtId="0" fontId="9" fillId="0" borderId="4" xfId="0" applyFont="1" applyBorder="1"/>
    <xf numFmtId="14" fontId="34" fillId="0" borderId="10" xfId="0" applyNumberFormat="1" applyFont="1" applyBorder="1" applyAlignment="1" applyProtection="1">
      <alignment horizontal="center"/>
      <protection locked="0"/>
    </xf>
    <xf numFmtId="0" fontId="9" fillId="0" borderId="13" xfId="0" applyFont="1" applyBorder="1" applyProtection="1">
      <protection locked="0"/>
    </xf>
    <xf numFmtId="0" fontId="43" fillId="0" borderId="10" xfId="0" applyFont="1" applyFill="1" applyBorder="1" applyAlignment="1" applyProtection="1">
      <alignment horizontal="center"/>
      <protection locked="0"/>
    </xf>
    <xf numFmtId="0" fontId="9" fillId="0" borderId="12" xfId="0" applyFont="1" applyFill="1" applyBorder="1" applyProtection="1">
      <protection locked="0"/>
    </xf>
    <xf numFmtId="0" fontId="9" fillId="0" borderId="13" xfId="0" applyFont="1" applyFill="1" applyBorder="1" applyProtection="1">
      <protection locked="0"/>
    </xf>
    <xf numFmtId="0" fontId="17" fillId="2" borderId="29" xfId="0" applyFont="1" applyFill="1" applyBorder="1" applyAlignment="1">
      <alignment horizontal="right"/>
    </xf>
    <xf numFmtId="0" fontId="29" fillId="0" borderId="50" xfId="0" applyFont="1" applyBorder="1"/>
    <xf numFmtId="0" fontId="4" fillId="0" borderId="0" xfId="0" applyFont="1" applyFill="1" applyAlignment="1">
      <alignment horizontal="right"/>
    </xf>
    <xf numFmtId="0" fontId="4" fillId="0" borderId="0" xfId="0" applyFont="1" applyFill="1" applyAlignment="1"/>
    <xf numFmtId="0" fontId="30" fillId="3" borderId="60" xfId="0" applyFont="1" applyFill="1" applyBorder="1" applyAlignment="1">
      <alignment horizontal="center"/>
    </xf>
    <xf numFmtId="0" fontId="29" fillId="0" borderId="13" xfId="0" applyFont="1" applyBorder="1"/>
    <xf numFmtId="0" fontId="17" fillId="0" borderId="0" xfId="0" applyFont="1" applyFill="1" applyAlignment="1">
      <alignment horizontal="right"/>
    </xf>
    <xf numFmtId="0" fontId="29" fillId="0" borderId="50" xfId="0" applyFont="1" applyFill="1" applyBorder="1"/>
    <xf numFmtId="0" fontId="34" fillId="0" borderId="10" xfId="0" applyFont="1" applyBorder="1" applyAlignment="1" applyProtection="1">
      <alignment horizontal="center"/>
      <protection locked="0"/>
    </xf>
    <xf numFmtId="0" fontId="34" fillId="0" borderId="37"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17" xfId="0" applyFont="1" applyBorder="1" applyAlignment="1">
      <alignment horizontal="center" wrapText="1"/>
    </xf>
    <xf numFmtId="0" fontId="10" fillId="0" borderId="6" xfId="0" applyFont="1" applyBorder="1" applyAlignment="1">
      <alignment horizontal="center" wrapText="1"/>
    </xf>
    <xf numFmtId="0" fontId="10" fillId="0" borderId="18" xfId="0" applyFont="1" applyBorder="1" applyAlignment="1">
      <alignment horizontal="center" wrapText="1"/>
    </xf>
    <xf numFmtId="0" fontId="10" fillId="0" borderId="20" xfId="0" applyFont="1" applyBorder="1" applyAlignment="1">
      <alignment horizontal="center" wrapText="1"/>
    </xf>
    <xf numFmtId="0" fontId="10" fillId="0" borderId="15" xfId="0" applyFont="1" applyBorder="1" applyAlignment="1">
      <alignment horizontal="center" wrapText="1"/>
    </xf>
    <xf numFmtId="0" fontId="10" fillId="0" borderId="21" xfId="0" applyFont="1" applyBorder="1" applyAlignment="1">
      <alignment horizontal="center" wrapText="1"/>
    </xf>
    <xf numFmtId="0" fontId="30" fillId="3" borderId="10" xfId="0" applyFont="1" applyFill="1" applyBorder="1" applyAlignment="1">
      <alignment horizontal="center"/>
    </xf>
    <xf numFmtId="0" fontId="35" fillId="0" borderId="51" xfId="0" applyFont="1" applyBorder="1" applyAlignment="1" applyProtection="1">
      <alignment horizontal="left" vertical="top" wrapText="1"/>
      <protection locked="0"/>
    </xf>
    <xf numFmtId="0" fontId="35" fillId="0" borderId="52" xfId="0" applyFont="1" applyBorder="1" applyAlignment="1" applyProtection="1">
      <alignment horizontal="left" vertical="top" wrapText="1"/>
      <protection locked="0"/>
    </xf>
    <xf numFmtId="0" fontId="35" fillId="0" borderId="53" xfId="0" applyFont="1" applyBorder="1" applyAlignment="1" applyProtection="1">
      <alignment horizontal="left" vertical="top" wrapText="1"/>
      <protection locked="0"/>
    </xf>
    <xf numFmtId="0" fontId="35" fillId="0" borderId="54" xfId="0" applyFont="1" applyBorder="1" applyAlignment="1" applyProtection="1">
      <alignment horizontal="left" vertical="top" wrapText="1"/>
      <protection locked="0"/>
    </xf>
    <xf numFmtId="0" fontId="35" fillId="0" borderId="50" xfId="0" applyFont="1" applyBorder="1" applyAlignment="1" applyProtection="1">
      <alignment horizontal="left" vertical="top" wrapText="1"/>
      <protection locked="0"/>
    </xf>
    <xf numFmtId="0" fontId="35" fillId="0" borderId="55" xfId="0" applyFont="1" applyBorder="1" applyAlignment="1" applyProtection="1">
      <alignment horizontal="left" vertical="top" wrapText="1"/>
      <protection locked="0"/>
    </xf>
    <xf numFmtId="0" fontId="35" fillId="0" borderId="56" xfId="0" applyFont="1" applyBorder="1" applyAlignment="1" applyProtection="1">
      <alignment horizontal="left" vertical="top" wrapText="1"/>
      <protection locked="0"/>
    </xf>
    <xf numFmtId="0" fontId="35" fillId="0" borderId="57" xfId="0" applyFont="1" applyBorder="1" applyAlignment="1" applyProtection="1">
      <alignment horizontal="left" vertical="top" wrapText="1"/>
      <protection locked="0"/>
    </xf>
    <xf numFmtId="0" fontId="35" fillId="0" borderId="58" xfId="0" applyFont="1" applyBorder="1" applyAlignment="1" applyProtection="1">
      <alignment horizontal="left" vertical="top" wrapText="1"/>
      <protection locked="0"/>
    </xf>
    <xf numFmtId="0" fontId="17" fillId="0" borderId="15" xfId="0" applyFont="1" applyBorder="1" applyAlignment="1">
      <alignment horizontal="right"/>
    </xf>
    <xf numFmtId="0" fontId="30" fillId="3" borderId="13" xfId="0" applyFont="1" applyFill="1" applyBorder="1" applyAlignment="1">
      <alignment horizontal="center"/>
    </xf>
    <xf numFmtId="0" fontId="30" fillId="3" borderId="59" xfId="0" applyFont="1" applyFill="1" applyBorder="1" applyAlignment="1">
      <alignment horizontal="center"/>
    </xf>
    <xf numFmtId="16" fontId="34" fillId="0" borderId="59" xfId="0" applyNumberFormat="1" applyFont="1" applyBorder="1" applyAlignment="1" applyProtection="1">
      <alignment horizontal="center"/>
      <protection locked="0"/>
    </xf>
    <xf numFmtId="0" fontId="34" fillId="0" borderId="59" xfId="0" applyFont="1" applyBorder="1" applyAlignment="1" applyProtection="1">
      <alignment horizontal="center"/>
      <protection locked="0"/>
    </xf>
    <xf numFmtId="0" fontId="26" fillId="0" borderId="6" xfId="0" applyFont="1" applyBorder="1" applyAlignment="1" applyProtection="1">
      <alignment horizontal="center" wrapText="1"/>
    </xf>
    <xf numFmtId="0" fontId="9" fillId="0" borderId="6" xfId="0" applyFont="1" applyBorder="1" applyProtection="1"/>
    <xf numFmtId="0" fontId="4" fillId="6" borderId="35" xfId="0" applyFont="1" applyFill="1" applyBorder="1" applyAlignment="1" applyProtection="1">
      <alignment horizontal="center"/>
    </xf>
    <xf numFmtId="0" fontId="9" fillId="0" borderId="36" xfId="0" applyFont="1" applyBorder="1" applyProtection="1"/>
    <xf numFmtId="0" fontId="9" fillId="0" borderId="20" xfId="0" applyFont="1" applyBorder="1" applyProtection="1"/>
    <xf numFmtId="0" fontId="9" fillId="0" borderId="21" xfId="0" applyFont="1" applyBorder="1" applyProtection="1"/>
    <xf numFmtId="0" fontId="38" fillId="0" borderId="50" xfId="0" applyFont="1" applyFill="1" applyBorder="1" applyAlignment="1" applyProtection="1">
      <alignment horizontal="left" vertical="top" wrapText="1"/>
      <protection locked="0"/>
    </xf>
    <xf numFmtId="0" fontId="4" fillId="0" borderId="50" xfId="0" applyFont="1" applyFill="1" applyBorder="1" applyAlignment="1" applyProtection="1">
      <protection locked="0"/>
    </xf>
    <xf numFmtId="0" fontId="9" fillId="0" borderId="69" xfId="0" applyFont="1" applyFill="1" applyBorder="1" applyProtection="1">
      <protection locked="0"/>
    </xf>
    <xf numFmtId="0" fontId="9" fillId="0" borderId="50" xfId="0" applyFont="1" applyFill="1" applyBorder="1" applyProtection="1">
      <protection locked="0"/>
    </xf>
    <xf numFmtId="0" fontId="24" fillId="0" borderId="0" xfId="0" applyFont="1" applyAlignment="1" applyProtection="1">
      <alignment horizontal="left" vertical="center" wrapText="1"/>
    </xf>
    <xf numFmtId="0" fontId="4" fillId="0" borderId="0" xfId="0" applyFont="1" applyAlignment="1" applyProtection="1"/>
    <xf numFmtId="0" fontId="4" fillId="0" borderId="50" xfId="0" applyFont="1" applyBorder="1" applyAlignment="1" applyProtection="1"/>
    <xf numFmtId="0" fontId="19" fillId="0" borderId="50" xfId="0" applyFont="1" applyFill="1" applyBorder="1" applyAlignment="1" applyProtection="1">
      <alignment horizontal="left" vertical="top" wrapText="1"/>
      <protection locked="0"/>
    </xf>
    <xf numFmtId="0" fontId="18" fillId="0" borderId="50" xfId="0" applyFont="1" applyFill="1" applyBorder="1" applyAlignment="1" applyProtection="1">
      <protection locked="0"/>
    </xf>
    <xf numFmtId="0" fontId="17" fillId="0" borderId="0" xfId="0" applyFont="1" applyAlignment="1" applyProtection="1">
      <alignment horizontal="center"/>
    </xf>
    <xf numFmtId="0" fontId="24" fillId="0" borderId="50" xfId="0" applyFont="1" applyBorder="1" applyAlignment="1" applyProtection="1">
      <alignment horizontal="left" vertical="center" wrapText="1"/>
    </xf>
    <xf numFmtId="0" fontId="4" fillId="0" borderId="69" xfId="0" applyFont="1" applyBorder="1" applyAlignment="1" applyProtection="1"/>
    <xf numFmtId="0" fontId="17" fillId="0" borderId="50" xfId="0" applyFont="1" applyBorder="1" applyAlignment="1" applyProtection="1">
      <alignment horizontal="center"/>
    </xf>
    <xf numFmtId="0" fontId="29" fillId="0" borderId="50" xfId="0" applyFont="1" applyBorder="1" applyAlignment="1" applyProtection="1">
      <alignment horizontal="center"/>
    </xf>
    <xf numFmtId="0" fontId="29" fillId="0" borderId="23" xfId="0" applyFont="1" applyBorder="1" applyAlignment="1" applyProtection="1">
      <alignment horizontal="center"/>
    </xf>
    <xf numFmtId="0" fontId="19" fillId="0" borderId="50" xfId="0" applyFont="1" applyFill="1" applyBorder="1" applyAlignment="1" applyProtection="1">
      <alignment vertical="top" wrapText="1"/>
      <protection locked="0"/>
    </xf>
    <xf numFmtId="0" fontId="9" fillId="0" borderId="50" xfId="0" applyFont="1" applyFill="1" applyBorder="1" applyAlignment="1" applyProtection="1">
      <alignment vertical="top" wrapText="1"/>
      <protection locked="0"/>
    </xf>
    <xf numFmtId="0" fontId="16" fillId="0" borderId="0" xfId="0" applyFont="1" applyAlignment="1" applyProtection="1">
      <alignment horizontal="left" wrapText="1"/>
    </xf>
    <xf numFmtId="0" fontId="4" fillId="0" borderId="0" xfId="0" applyFont="1" applyAlignment="1" applyProtection="1">
      <alignment horizontal="left"/>
    </xf>
    <xf numFmtId="1" fontId="27" fillId="0" borderId="19" xfId="0" applyNumberFormat="1" applyFont="1" applyBorder="1" applyAlignment="1" applyProtection="1">
      <alignment horizontal="center" wrapText="1"/>
    </xf>
    <xf numFmtId="1" fontId="28" fillId="0" borderId="22" xfId="0" applyNumberFormat="1" applyFont="1" applyBorder="1" applyProtection="1"/>
    <xf numFmtId="1" fontId="28" fillId="0" borderId="24" xfId="0" applyNumberFormat="1" applyFont="1" applyBorder="1" applyProtection="1"/>
    <xf numFmtId="0" fontId="14" fillId="0" borderId="0" xfId="0" applyFont="1" applyAlignment="1" applyProtection="1">
      <alignment horizontal="center" vertical="center"/>
    </xf>
    <xf numFmtId="0" fontId="9" fillId="0" borderId="15" xfId="0" applyFont="1" applyBorder="1" applyProtection="1"/>
    <xf numFmtId="0" fontId="39" fillId="0" borderId="2" xfId="0" applyFont="1" applyBorder="1" applyAlignment="1" applyProtection="1">
      <alignment horizontal="center" vertical="center" wrapText="1"/>
    </xf>
    <xf numFmtId="0" fontId="40" fillId="0" borderId="3" xfId="0" applyFont="1" applyBorder="1" applyProtection="1"/>
    <xf numFmtId="0" fontId="40" fillId="0" borderId="5" xfId="0" applyFont="1" applyBorder="1" applyProtection="1"/>
    <xf numFmtId="0" fontId="40" fillId="0" borderId="7" xfId="0" applyFont="1" applyBorder="1" applyProtection="1"/>
    <xf numFmtId="0" fontId="40" fillId="0" borderId="8" xfId="0" applyFont="1" applyBorder="1" applyProtection="1"/>
    <xf numFmtId="0" fontId="40" fillId="0" borderId="11" xfId="0" applyFont="1" applyBorder="1" applyProtection="1"/>
    <xf numFmtId="0" fontId="4" fillId="4" borderId="17" xfId="0" applyFont="1" applyFill="1" applyBorder="1" applyAlignment="1" applyProtection="1">
      <alignment horizontal="center"/>
    </xf>
    <xf numFmtId="0" fontId="9" fillId="0" borderId="18" xfId="0" applyFont="1" applyBorder="1" applyProtection="1"/>
    <xf numFmtId="0" fontId="9" fillId="0" borderId="33" xfId="0" applyFont="1" applyBorder="1" applyProtection="1"/>
    <xf numFmtId="0" fontId="9" fillId="0" borderId="34" xfId="0" applyFont="1" applyBorder="1" applyProtection="1"/>
    <xf numFmtId="0" fontId="15" fillId="0" borderId="0" xfId="0" applyFont="1" applyAlignment="1" applyProtection="1">
      <alignment horizontal="center" vertical="center"/>
    </xf>
    <xf numFmtId="0" fontId="11" fillId="0" borderId="0" xfId="0" applyFont="1" applyAlignment="1" applyProtection="1">
      <alignment horizontal="center" wrapText="1"/>
    </xf>
    <xf numFmtId="0" fontId="17" fillId="0" borderId="23" xfId="0" applyFont="1" applyBorder="1" applyAlignment="1" applyProtection="1">
      <alignment horizontal="center"/>
    </xf>
    <xf numFmtId="0" fontId="9" fillId="0" borderId="23" xfId="0" applyFont="1" applyBorder="1" applyProtection="1"/>
  </cellXfs>
  <cellStyles count="1">
    <cellStyle name="Normal" xfId="0" builtinId="0"/>
  </cellStyles>
  <dxfs count="73">
    <dxf>
      <font>
        <color rgb="FFD8D8D8"/>
      </font>
      <fill>
        <patternFill patternType="solid">
          <fgColor rgb="FFD8D8D8"/>
          <bgColor rgb="FFD8D8D8"/>
        </patternFill>
      </fill>
    </dxf>
    <dxf>
      <font>
        <strike val="0"/>
        <color rgb="FF00B050"/>
      </font>
      <fill>
        <patternFill>
          <bgColor rgb="FF00B050"/>
        </patternFill>
      </fill>
    </dxf>
    <dxf>
      <font>
        <strike val="0"/>
        <color theme="0"/>
      </font>
      <fill>
        <patternFill>
          <bgColor rgb="FFFFFF00"/>
        </patternFill>
      </fill>
    </dxf>
    <dxf>
      <font>
        <strike val="0"/>
        <color rgb="FFFF0000"/>
      </font>
      <fill>
        <patternFill>
          <bgColor rgb="FFFF0000"/>
        </patternFill>
      </fill>
    </dxf>
    <dxf>
      <font>
        <strike val="0"/>
        <color theme="0" tint="-0.14996795556505021"/>
      </font>
      <fill>
        <patternFill>
          <bgColor theme="0" tint="-0.14996795556505021"/>
        </patternFill>
      </fill>
    </dxf>
    <dxf>
      <fill>
        <patternFill>
          <bgColor theme="0" tint="-0.24994659260841701"/>
        </patternFill>
      </fill>
    </dxf>
    <dxf>
      <fill>
        <patternFill>
          <bgColor theme="0" tint="-0.24994659260841701"/>
        </patternFill>
      </fill>
    </dxf>
    <dxf>
      <font>
        <b/>
        <color rgb="FFFF0000"/>
      </font>
      <fill>
        <patternFill patternType="none"/>
      </fill>
    </dxf>
    <dxf>
      <font>
        <b/>
        <i/>
        <color rgb="FFFF0000"/>
      </font>
      <fill>
        <patternFill patternType="none"/>
      </fill>
    </dxf>
    <dxf>
      <font>
        <b/>
        <i/>
        <color rgb="FFFF0000"/>
      </font>
      <fill>
        <patternFill patternType="none"/>
      </fill>
    </dxf>
    <dxf>
      <font>
        <color rgb="FFFF0000"/>
      </font>
      <fill>
        <patternFill patternType="solid">
          <fgColor rgb="FFFF0000"/>
          <bgColor rgb="FFFF0000"/>
        </patternFill>
      </fill>
    </dxf>
    <dxf>
      <font>
        <color rgb="FFE36C09"/>
      </font>
      <fill>
        <patternFill patternType="solid">
          <fgColor rgb="FFE36C09"/>
          <bgColor rgb="FFE36C09"/>
        </patternFill>
      </fill>
    </dxf>
    <dxf>
      <font>
        <color rgb="FF00B050"/>
      </font>
      <fill>
        <patternFill patternType="solid">
          <fgColor rgb="FF00B050"/>
          <bgColor rgb="FF00B050"/>
        </patternFill>
      </fill>
    </dxf>
    <dxf>
      <font>
        <b/>
        <i/>
        <color rgb="FFFF0000"/>
      </font>
      <fill>
        <patternFill patternType="none"/>
      </fill>
    </dxf>
    <dxf>
      <font>
        <b/>
        <i/>
        <color rgb="FFFF0000"/>
      </font>
      <fill>
        <patternFill patternType="none"/>
      </fill>
    </dxf>
    <dxf>
      <font>
        <b/>
        <i/>
        <color rgb="FFFF0000"/>
      </font>
      <fill>
        <patternFill patternType="none"/>
      </fill>
    </dxf>
    <dxf>
      <font>
        <color rgb="FFFF0000"/>
      </font>
      <fill>
        <patternFill patternType="solid">
          <fgColor rgb="FFFF0000"/>
          <bgColor rgb="FFFF0000"/>
        </patternFill>
      </fill>
    </dxf>
    <dxf>
      <font>
        <color rgb="FFE36C09"/>
      </font>
      <fill>
        <patternFill patternType="solid">
          <fgColor rgb="FFE36C09"/>
          <bgColor rgb="FFE36C09"/>
        </patternFill>
      </fill>
    </dxf>
    <dxf>
      <font>
        <color rgb="FF00B050"/>
      </font>
      <fill>
        <patternFill patternType="solid">
          <fgColor rgb="FF00B050"/>
          <bgColor rgb="FF00B050"/>
        </patternFill>
      </fill>
    </dxf>
    <dxf>
      <font>
        <b/>
        <i/>
        <color rgb="FFFF0000"/>
      </font>
      <fill>
        <patternFill patternType="none"/>
      </fill>
    </dxf>
    <dxf>
      <font>
        <b/>
        <i/>
        <color rgb="FFFF0000"/>
      </font>
      <fill>
        <patternFill patternType="none"/>
      </fill>
    </dxf>
    <dxf>
      <font>
        <b/>
        <i/>
        <color rgb="FFFF0000"/>
      </font>
      <fill>
        <patternFill patternType="none"/>
      </fill>
    </dxf>
    <dxf>
      <font>
        <b/>
        <color rgb="FF00B050"/>
      </font>
      <fill>
        <patternFill patternType="none"/>
      </fill>
    </dxf>
    <dxf>
      <font>
        <b/>
        <color rgb="FFFF0000"/>
      </font>
      <fill>
        <patternFill patternType="none"/>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105834</xdr:colOff>
      <xdr:row>4</xdr:row>
      <xdr:rowOff>46723</xdr:rowOff>
    </xdr:to>
    <xdr:pic>
      <xdr:nvPicPr>
        <xdr:cNvPr id="4" name="Picture 3">
          <a:extLst>
            <a:ext uri="{FF2B5EF4-FFF2-40B4-BE49-F238E27FC236}">
              <a16:creationId xmlns:a16="http://schemas.microsoft.com/office/drawing/2014/main" id="{54A8D07B-BFC0-A84C-8566-FC16354C4ECD}"/>
            </a:ext>
          </a:extLst>
        </xdr:cNvPr>
        <xdr:cNvPicPr>
          <a:picLocks noChangeAspect="1"/>
        </xdr:cNvPicPr>
      </xdr:nvPicPr>
      <xdr:blipFill>
        <a:blip xmlns:r="http://schemas.openxmlformats.org/officeDocument/2006/relationships" r:embed="rId1"/>
        <a:stretch>
          <a:fillRect/>
        </a:stretch>
      </xdr:blipFill>
      <xdr:spPr>
        <a:xfrm>
          <a:off x="1" y="0"/>
          <a:ext cx="1703916" cy="702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1668030</xdr:colOff>
      <xdr:row>0</xdr:row>
      <xdr:rowOff>1</xdr:rowOff>
    </xdr:from>
    <xdr:ext cx="3296519" cy="1708729"/>
    <xdr:sp macro="" textlink="">
      <xdr:nvSpPr>
        <xdr:cNvPr id="3" name="Shape 3">
          <a:extLst>
            <a:ext uri="{FF2B5EF4-FFF2-40B4-BE49-F238E27FC236}">
              <a16:creationId xmlns:a16="http://schemas.microsoft.com/office/drawing/2014/main" id="{00000000-0008-0000-0200-000003000000}"/>
            </a:ext>
          </a:extLst>
        </xdr:cNvPr>
        <xdr:cNvSpPr/>
      </xdr:nvSpPr>
      <xdr:spPr>
        <a:xfrm rot="-5400000" flipH="1">
          <a:off x="2565834" y="-793894"/>
          <a:ext cx="1708729" cy="3296519"/>
        </a:xfrm>
        <a:prstGeom prst="rightArrow">
          <a:avLst>
            <a:gd name="adj1" fmla="val 50000"/>
            <a:gd name="adj2" fmla="val 50000"/>
          </a:avLst>
        </a:prstGeom>
        <a:solidFill>
          <a:schemeClr val="lt1"/>
        </a:solidFill>
        <a:ln w="9525"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00">
              <a:latin typeface="Calibri"/>
              <a:ea typeface="Calibri"/>
              <a:cs typeface="Calibri"/>
              <a:sym typeface="Calibri"/>
            </a:rPr>
            <a:t>Anna hinnang kommentaaride põhjal</a:t>
          </a:r>
          <a:endParaRPr sz="1400"/>
        </a:p>
      </xdr:txBody>
    </xdr:sp>
    <xdr:clientData fLocksWithSheet="0"/>
  </xdr:oneCellAnchor>
  <xdr:twoCellAnchor editAs="oneCell">
    <xdr:from>
      <xdr:col>0</xdr:col>
      <xdr:colOff>92363</xdr:colOff>
      <xdr:row>0</xdr:row>
      <xdr:rowOff>0</xdr:rowOff>
    </xdr:from>
    <xdr:to>
      <xdr:col>1</xdr:col>
      <xdr:colOff>1639455</xdr:colOff>
      <xdr:row>0</xdr:row>
      <xdr:rowOff>702121</xdr:rowOff>
    </xdr:to>
    <xdr:pic>
      <xdr:nvPicPr>
        <xdr:cNvPr id="4" name="Picture 3">
          <a:extLst>
            <a:ext uri="{FF2B5EF4-FFF2-40B4-BE49-F238E27FC236}">
              <a16:creationId xmlns:a16="http://schemas.microsoft.com/office/drawing/2014/main" id="{F99531F1-762F-CA43-9AC4-D897B53F1DEE}"/>
            </a:ext>
          </a:extLst>
        </xdr:cNvPr>
        <xdr:cNvPicPr>
          <a:picLocks noChangeAspect="1"/>
        </xdr:cNvPicPr>
      </xdr:nvPicPr>
      <xdr:blipFill>
        <a:blip xmlns:r="http://schemas.openxmlformats.org/officeDocument/2006/relationships" r:embed="rId1"/>
        <a:stretch>
          <a:fillRect/>
        </a:stretch>
      </xdr:blipFill>
      <xdr:spPr>
        <a:xfrm>
          <a:off x="92363" y="0"/>
          <a:ext cx="1651001" cy="7021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00"/>
  <sheetViews>
    <sheetView workbookViewId="0"/>
  </sheetViews>
  <sheetFormatPr baseColWidth="10" defaultColWidth="12.5" defaultRowHeight="15" customHeight="1"/>
  <cols>
    <col min="1" max="3" width="1.5" customWidth="1"/>
    <col min="4" max="4" width="35.5" customWidth="1"/>
    <col min="5" max="5" width="7.5" customWidth="1"/>
    <col min="6" max="6" width="15.6640625" customWidth="1"/>
    <col min="7" max="7" width="7.5" customWidth="1"/>
    <col min="8" max="8" width="11.6640625" customWidth="1"/>
    <col min="9" max="26" width="7.5" customWidth="1"/>
  </cols>
  <sheetData>
    <row r="1" spans="1:8">
      <c r="A1" s="1"/>
      <c r="D1" s="2" t="s">
        <v>0</v>
      </c>
      <c r="F1" s="3" t="s">
        <v>1</v>
      </c>
      <c r="H1" s="3" t="s">
        <v>2</v>
      </c>
    </row>
    <row r="2" spans="1:8">
      <c r="A2" s="1"/>
      <c r="D2" s="2" t="s">
        <v>3</v>
      </c>
      <c r="F2" s="1" t="s">
        <v>4</v>
      </c>
      <c r="H2" s="3" t="s">
        <v>5</v>
      </c>
    </row>
    <row r="3" spans="1:8">
      <c r="A3" s="1"/>
      <c r="D3" s="2" t="s">
        <v>6</v>
      </c>
      <c r="F3" s="1" t="s">
        <v>7</v>
      </c>
      <c r="H3" s="3" t="s">
        <v>8</v>
      </c>
    </row>
    <row r="4" spans="1:8">
      <c r="A4" s="1"/>
      <c r="D4" s="2" t="s">
        <v>9</v>
      </c>
      <c r="F4" s="1" t="s">
        <v>10</v>
      </c>
      <c r="H4" s="3" t="s">
        <v>11</v>
      </c>
    </row>
    <row r="5" spans="1:8">
      <c r="A5" s="1"/>
      <c r="D5" s="2" t="s">
        <v>12</v>
      </c>
      <c r="F5" s="1" t="s">
        <v>13</v>
      </c>
      <c r="H5" s="3" t="s">
        <v>14</v>
      </c>
    </row>
    <row r="6" spans="1:8">
      <c r="A6" s="1"/>
      <c r="D6" s="2" t="s">
        <v>15</v>
      </c>
      <c r="F6" s="1" t="s">
        <v>16</v>
      </c>
      <c r="H6" s="3" t="s">
        <v>17</v>
      </c>
    </row>
    <row r="7" spans="1:8">
      <c r="A7" s="1"/>
      <c r="D7" s="2" t="s">
        <v>18</v>
      </c>
      <c r="F7" s="1">
        <v>1.2</v>
      </c>
      <c r="H7" s="3" t="s">
        <v>19</v>
      </c>
    </row>
    <row r="8" spans="1:8">
      <c r="A8" s="1"/>
      <c r="D8" s="2" t="s">
        <v>20</v>
      </c>
      <c r="F8" s="1">
        <v>2.2000000000000002</v>
      </c>
    </row>
    <row r="9" spans="1:8">
      <c r="A9" s="1"/>
      <c r="D9" s="2" t="s">
        <v>21</v>
      </c>
      <c r="F9" s="1">
        <v>1.1000000000000001</v>
      </c>
    </row>
    <row r="10" spans="1:8">
      <c r="A10" s="1"/>
      <c r="D10" s="2" t="s">
        <v>22</v>
      </c>
      <c r="F10" s="1">
        <v>2.1</v>
      </c>
    </row>
    <row r="11" spans="1:8">
      <c r="A11" s="1"/>
      <c r="D11" s="2" t="s">
        <v>23</v>
      </c>
      <c r="F11" s="1" t="s">
        <v>24</v>
      </c>
    </row>
    <row r="12" spans="1:8" ht="15" customHeight="1">
      <c r="A12" s="1"/>
      <c r="D12" s="2" t="s">
        <v>25</v>
      </c>
      <c r="F12" s="1" t="s">
        <v>26</v>
      </c>
    </row>
    <row r="13" spans="1:8">
      <c r="A13" s="1"/>
      <c r="D13" s="2" t="s">
        <v>27</v>
      </c>
      <c r="F13" s="1" t="s">
        <v>28</v>
      </c>
    </row>
    <row r="14" spans="1:8">
      <c r="A14" s="1"/>
      <c r="D14" s="2" t="s">
        <v>29</v>
      </c>
      <c r="F14" s="1" t="s">
        <v>30</v>
      </c>
    </row>
    <row r="15" spans="1:8">
      <c r="A15" s="1"/>
      <c r="D15" s="2" t="s">
        <v>31</v>
      </c>
      <c r="F15" s="1" t="s">
        <v>32</v>
      </c>
    </row>
    <row r="16" spans="1:8">
      <c r="A16" s="1"/>
      <c r="D16" s="2" t="s">
        <v>33</v>
      </c>
      <c r="F16" s="1" t="s">
        <v>34</v>
      </c>
    </row>
    <row r="17" spans="1:6">
      <c r="A17" s="1"/>
      <c r="D17" s="2" t="s">
        <v>35</v>
      </c>
      <c r="F17" s="1" t="s">
        <v>36</v>
      </c>
    </row>
    <row r="18" spans="1:6">
      <c r="A18" s="1"/>
      <c r="D18" s="2" t="s">
        <v>37</v>
      </c>
      <c r="F18" s="1" t="s">
        <v>38</v>
      </c>
    </row>
    <row r="19" spans="1:6">
      <c r="A19" s="1"/>
      <c r="D19" s="2" t="s">
        <v>39</v>
      </c>
      <c r="F19" s="1" t="s">
        <v>40</v>
      </c>
    </row>
    <row r="20" spans="1:6">
      <c r="A20" s="1"/>
      <c r="D20" s="2" t="s">
        <v>41</v>
      </c>
      <c r="F20" s="1" t="s">
        <v>42</v>
      </c>
    </row>
    <row r="21" spans="1:6" ht="15.75" customHeight="1">
      <c r="A21" s="1"/>
      <c r="D21" s="2" t="s">
        <v>43</v>
      </c>
      <c r="F21" s="1" t="s">
        <v>44</v>
      </c>
    </row>
    <row r="22" spans="1:6" ht="15.75" customHeight="1">
      <c r="D22" s="2" t="s">
        <v>45</v>
      </c>
    </row>
    <row r="23" spans="1:6" ht="15.75" customHeight="1">
      <c r="D23" s="2" t="s">
        <v>46</v>
      </c>
    </row>
    <row r="24" spans="1:6" ht="15.75" customHeight="1">
      <c r="D24" s="2" t="s">
        <v>47</v>
      </c>
    </row>
    <row r="25" spans="1:6" ht="15.75" customHeight="1">
      <c r="D25" s="2" t="s">
        <v>48</v>
      </c>
    </row>
    <row r="26" spans="1:6" ht="15.75" customHeight="1">
      <c r="D26" s="2" t="s">
        <v>49</v>
      </c>
    </row>
    <row r="27" spans="1:6" ht="15.75" customHeight="1">
      <c r="D27" s="2" t="s">
        <v>50</v>
      </c>
    </row>
    <row r="28" spans="1:6" ht="15.75" customHeight="1">
      <c r="D28" s="2" t="s">
        <v>51</v>
      </c>
    </row>
    <row r="29" spans="1:6" ht="15.75" customHeight="1">
      <c r="D29" s="2" t="s">
        <v>52</v>
      </c>
    </row>
    <row r="30" spans="1:6" ht="15.75" customHeight="1">
      <c r="D30" s="2" t="s">
        <v>53</v>
      </c>
    </row>
    <row r="31" spans="1:6" ht="15.75" customHeight="1">
      <c r="D31" s="2" t="s">
        <v>54</v>
      </c>
    </row>
    <row r="32" spans="1:6" ht="15.75" customHeight="1">
      <c r="D32" s="2" t="s">
        <v>55</v>
      </c>
    </row>
    <row r="33" spans="4:4" ht="15.75" customHeight="1">
      <c r="D33" s="2" t="s">
        <v>56</v>
      </c>
    </row>
    <row r="34" spans="4:4" ht="15.75" customHeight="1">
      <c r="D34" s="2" t="s">
        <v>57</v>
      </c>
    </row>
    <row r="35" spans="4:4" ht="15.75" customHeight="1">
      <c r="D35" s="2" t="s">
        <v>58</v>
      </c>
    </row>
    <row r="36" spans="4:4" ht="15.75" customHeight="1">
      <c r="D36" s="2" t="s">
        <v>59</v>
      </c>
    </row>
    <row r="37" spans="4:4" ht="15.75" customHeight="1">
      <c r="D37" s="2" t="s">
        <v>60</v>
      </c>
    </row>
    <row r="38" spans="4:4" ht="15.75" customHeight="1">
      <c r="D38" s="2" t="s">
        <v>61</v>
      </c>
    </row>
    <row r="39" spans="4:4" ht="15.75" customHeight="1">
      <c r="D39" s="2" t="s">
        <v>62</v>
      </c>
    </row>
    <row r="40" spans="4:4" ht="15" customHeight="1">
      <c r="D40" s="2" t="s">
        <v>63</v>
      </c>
    </row>
    <row r="41" spans="4:4" ht="15.75" customHeight="1">
      <c r="D41" s="2" t="s">
        <v>64</v>
      </c>
    </row>
    <row r="42" spans="4:4" ht="15.75" customHeight="1">
      <c r="D42" s="2" t="s">
        <v>65</v>
      </c>
    </row>
    <row r="43" spans="4:4" ht="15.75" customHeight="1">
      <c r="D43" s="2" t="s">
        <v>66</v>
      </c>
    </row>
    <row r="44" spans="4:4" ht="15.75" customHeight="1">
      <c r="D44" s="2" t="s">
        <v>67</v>
      </c>
    </row>
    <row r="45" spans="4:4" ht="15.75" customHeight="1">
      <c r="D45" s="2" t="s">
        <v>68</v>
      </c>
    </row>
    <row r="46" spans="4:4" ht="15.75" customHeight="1">
      <c r="D46" s="2" t="s">
        <v>69</v>
      </c>
    </row>
    <row r="47" spans="4:4" ht="15.75" customHeight="1">
      <c r="D47" s="2" t="s">
        <v>70</v>
      </c>
    </row>
    <row r="48" spans="4:4" ht="15.75" customHeight="1">
      <c r="D48" s="2" t="s">
        <v>71</v>
      </c>
    </row>
    <row r="49" spans="4:4" ht="15.75" customHeight="1">
      <c r="D49" s="2" t="s">
        <v>72</v>
      </c>
    </row>
    <row r="50" spans="4:4" ht="15.75" customHeight="1">
      <c r="D50" s="2" t="s">
        <v>73</v>
      </c>
    </row>
    <row r="51" spans="4:4" ht="15.75" customHeight="1">
      <c r="D51" s="2" t="s">
        <v>74</v>
      </c>
    </row>
    <row r="52" spans="4:4" ht="15.75" customHeight="1">
      <c r="D52" s="2" t="s">
        <v>75</v>
      </c>
    </row>
    <row r="53" spans="4:4" ht="15.75" customHeight="1">
      <c r="D53" s="2" t="s">
        <v>76</v>
      </c>
    </row>
    <row r="54" spans="4:4" ht="15" customHeight="1">
      <c r="D54" s="2" t="s">
        <v>77</v>
      </c>
    </row>
    <row r="55" spans="4:4" ht="15.75" customHeight="1">
      <c r="D55" s="2" t="s">
        <v>78</v>
      </c>
    </row>
    <row r="56" spans="4:4" ht="15.75" customHeight="1">
      <c r="D56" s="2" t="s">
        <v>79</v>
      </c>
    </row>
    <row r="57" spans="4:4" ht="15.75" customHeight="1">
      <c r="D57" s="2" t="s">
        <v>80</v>
      </c>
    </row>
    <row r="58" spans="4:4" ht="15.75" customHeight="1">
      <c r="D58" s="2" t="s">
        <v>81</v>
      </c>
    </row>
    <row r="59" spans="4:4" ht="15.75" customHeight="1">
      <c r="D59" s="2" t="s">
        <v>82</v>
      </c>
    </row>
    <row r="60" spans="4:4" ht="15" customHeight="1">
      <c r="D60" s="2" t="s">
        <v>83</v>
      </c>
    </row>
    <row r="61" spans="4:4" ht="15.75" customHeight="1">
      <c r="D61" s="2" t="s">
        <v>84</v>
      </c>
    </row>
    <row r="62" spans="4:4" ht="15.75" customHeight="1">
      <c r="D62" s="2" t="s">
        <v>85</v>
      </c>
    </row>
    <row r="63" spans="4:4" ht="15.75" customHeight="1">
      <c r="D63" s="2" t="s">
        <v>86</v>
      </c>
    </row>
    <row r="64" spans="4:4" ht="15.75" customHeight="1">
      <c r="D64" s="2" t="s">
        <v>87</v>
      </c>
    </row>
    <row r="65" spans="4:4" ht="15.75" customHeight="1">
      <c r="D65" s="2" t="s">
        <v>88</v>
      </c>
    </row>
    <row r="66" spans="4:4" ht="15.75" customHeight="1">
      <c r="D66" s="2" t="s">
        <v>89</v>
      </c>
    </row>
    <row r="67" spans="4:4" ht="15.75" customHeight="1">
      <c r="D67" s="2" t="s">
        <v>90</v>
      </c>
    </row>
    <row r="68" spans="4:4" ht="15.75" customHeight="1">
      <c r="D68" s="2" t="s">
        <v>91</v>
      </c>
    </row>
    <row r="69" spans="4:4" ht="15.75" customHeight="1">
      <c r="D69" s="2" t="s">
        <v>92</v>
      </c>
    </row>
    <row r="70" spans="4:4" ht="15.75" customHeight="1">
      <c r="D70" s="2" t="s">
        <v>93</v>
      </c>
    </row>
    <row r="71" spans="4:4" ht="15.75" customHeight="1">
      <c r="D71" s="2" t="s">
        <v>94</v>
      </c>
    </row>
    <row r="72" spans="4:4" ht="15" customHeight="1">
      <c r="D72" s="2" t="s">
        <v>95</v>
      </c>
    </row>
    <row r="73" spans="4:4" ht="15.75" customHeight="1">
      <c r="D73" s="2" t="s">
        <v>96</v>
      </c>
    </row>
    <row r="74" spans="4:4" ht="15.75" customHeight="1">
      <c r="D74" s="2" t="s">
        <v>97</v>
      </c>
    </row>
    <row r="75" spans="4:4" ht="15.75" customHeight="1">
      <c r="D75" s="2" t="s">
        <v>98</v>
      </c>
    </row>
    <row r="76" spans="4:4" ht="15.75" customHeight="1">
      <c r="D76" s="2" t="s">
        <v>99</v>
      </c>
    </row>
    <row r="77" spans="4:4" ht="15.75" customHeight="1">
      <c r="D77" s="2" t="s">
        <v>100</v>
      </c>
    </row>
    <row r="78" spans="4:4" ht="15" customHeight="1">
      <c r="D78" s="2" t="s">
        <v>101</v>
      </c>
    </row>
    <row r="79" spans="4:4" ht="15.75" customHeight="1">
      <c r="D79" s="2" t="s">
        <v>102</v>
      </c>
    </row>
    <row r="80" spans="4:4" ht="15.75" customHeight="1">
      <c r="D80" s="2" t="s">
        <v>103</v>
      </c>
    </row>
    <row r="81" spans="4:4" ht="15.75" customHeight="1">
      <c r="D81" s="2" t="s">
        <v>104</v>
      </c>
    </row>
    <row r="82" spans="4:4" ht="15.75" customHeight="1">
      <c r="D82" s="2" t="s">
        <v>105</v>
      </c>
    </row>
    <row r="83" spans="4:4" ht="15.75" customHeight="1">
      <c r="D83" s="2" t="s">
        <v>106</v>
      </c>
    </row>
    <row r="84" spans="4:4" ht="15.75" customHeight="1">
      <c r="D84" s="2" t="s">
        <v>107</v>
      </c>
    </row>
    <row r="85" spans="4:4" ht="15.75" customHeight="1">
      <c r="D85" s="2" t="s">
        <v>108</v>
      </c>
    </row>
    <row r="86" spans="4:4" ht="15.75" customHeight="1">
      <c r="D86" s="2" t="s">
        <v>109</v>
      </c>
    </row>
    <row r="87" spans="4:4" ht="15.75" customHeight="1">
      <c r="D87" s="2" t="s">
        <v>110</v>
      </c>
    </row>
    <row r="88" spans="4:4" ht="15.75" customHeight="1">
      <c r="D88" s="2" t="s">
        <v>111</v>
      </c>
    </row>
    <row r="89" spans="4:4" ht="15.75" customHeight="1">
      <c r="D89" s="2" t="s">
        <v>112</v>
      </c>
    </row>
    <row r="90" spans="4:4" ht="15.75" customHeight="1">
      <c r="D90" s="2" t="s">
        <v>113</v>
      </c>
    </row>
    <row r="91" spans="4:4" ht="15.75" customHeight="1">
      <c r="D91" s="2" t="s">
        <v>114</v>
      </c>
    </row>
    <row r="92" spans="4:4" ht="15.75" customHeight="1">
      <c r="D92" s="2" t="s">
        <v>115</v>
      </c>
    </row>
    <row r="93" spans="4:4" ht="15.75" customHeight="1">
      <c r="D93" s="2" t="s">
        <v>116</v>
      </c>
    </row>
    <row r="94" spans="4:4" ht="15.75" customHeight="1">
      <c r="D94" s="2" t="s">
        <v>117</v>
      </c>
    </row>
    <row r="95" spans="4:4" ht="15.75" customHeight="1">
      <c r="D95" s="2" t="s">
        <v>118</v>
      </c>
    </row>
    <row r="96" spans="4:4" ht="15.75" customHeight="1">
      <c r="D96" s="2" t="s">
        <v>119</v>
      </c>
    </row>
    <row r="97" spans="4:4" ht="15.75" customHeight="1">
      <c r="D97" s="2" t="s">
        <v>120</v>
      </c>
    </row>
    <row r="98" spans="4:4" ht="15.75" customHeight="1">
      <c r="D98" s="2" t="s">
        <v>121</v>
      </c>
    </row>
    <row r="99" spans="4:4" ht="15.75" customHeight="1">
      <c r="D99" s="2" t="s">
        <v>122</v>
      </c>
    </row>
    <row r="100" spans="4:4" ht="15.75" customHeight="1">
      <c r="D100" s="2" t="s">
        <v>123</v>
      </c>
    </row>
    <row r="101" spans="4:4" ht="15.75" customHeight="1">
      <c r="D101" s="2" t="s">
        <v>124</v>
      </c>
    </row>
    <row r="102" spans="4:4" ht="15" customHeight="1">
      <c r="D102" s="2" t="s">
        <v>125</v>
      </c>
    </row>
    <row r="103" spans="4:4" ht="15.75" customHeight="1">
      <c r="D103" s="2" t="s">
        <v>126</v>
      </c>
    </row>
    <row r="104" spans="4:4" ht="15.75" customHeight="1">
      <c r="D104" s="2" t="s">
        <v>127</v>
      </c>
    </row>
    <row r="105" spans="4:4" ht="15.75" customHeight="1">
      <c r="D105" s="2" t="s">
        <v>128</v>
      </c>
    </row>
    <row r="106" spans="4:4" ht="15.75" customHeight="1">
      <c r="D106" s="2" t="s">
        <v>129</v>
      </c>
    </row>
    <row r="107" spans="4:4" ht="15.75" customHeight="1">
      <c r="D107" s="2" t="s">
        <v>130</v>
      </c>
    </row>
    <row r="108" spans="4:4" ht="15.75" customHeight="1">
      <c r="D108" s="2" t="s">
        <v>131</v>
      </c>
    </row>
    <row r="109" spans="4:4" ht="15.75" customHeight="1">
      <c r="D109" s="2" t="s">
        <v>132</v>
      </c>
    </row>
    <row r="110" spans="4:4" ht="15.75" customHeight="1">
      <c r="D110" s="2" t="s">
        <v>133</v>
      </c>
    </row>
    <row r="111" spans="4:4" ht="15.75" customHeight="1">
      <c r="D111" s="2" t="s">
        <v>134</v>
      </c>
    </row>
    <row r="112" spans="4:4" ht="15.75" customHeight="1">
      <c r="D112" s="2" t="s">
        <v>135</v>
      </c>
    </row>
    <row r="113" spans="4:4" ht="15.75" customHeight="1">
      <c r="D113" s="2" t="s">
        <v>136</v>
      </c>
    </row>
    <row r="114" spans="4:4" ht="15.75" customHeight="1">
      <c r="D114" s="2" t="s">
        <v>137</v>
      </c>
    </row>
    <row r="115" spans="4:4" ht="15.75" customHeight="1">
      <c r="D115" s="2" t="s">
        <v>138</v>
      </c>
    </row>
    <row r="116" spans="4:4" ht="15.75" customHeight="1">
      <c r="D116" s="2" t="s">
        <v>139</v>
      </c>
    </row>
    <row r="117" spans="4:4" ht="15.75" customHeight="1">
      <c r="D117" s="2" t="s">
        <v>140</v>
      </c>
    </row>
    <row r="118" spans="4:4" ht="15.75" customHeight="1">
      <c r="D118" s="2" t="s">
        <v>141</v>
      </c>
    </row>
    <row r="119" spans="4:4" ht="15.75" customHeight="1">
      <c r="D119" s="2" t="s">
        <v>142</v>
      </c>
    </row>
    <row r="120" spans="4:4" ht="15.75" customHeight="1">
      <c r="D120" s="2" t="s">
        <v>143</v>
      </c>
    </row>
    <row r="121" spans="4:4" ht="15.75" customHeight="1">
      <c r="D121" s="2" t="s">
        <v>144</v>
      </c>
    </row>
    <row r="122" spans="4:4" ht="15.75" customHeight="1">
      <c r="D122" s="2" t="s">
        <v>145</v>
      </c>
    </row>
    <row r="123" spans="4:4" ht="15.75" customHeight="1">
      <c r="D123" s="2" t="s">
        <v>146</v>
      </c>
    </row>
    <row r="124" spans="4:4" ht="15.75" customHeight="1">
      <c r="D124" s="2" t="s">
        <v>147</v>
      </c>
    </row>
    <row r="125" spans="4:4" ht="15.75" customHeight="1">
      <c r="D125" s="2" t="s">
        <v>148</v>
      </c>
    </row>
    <row r="126" spans="4:4" ht="15.75" customHeight="1">
      <c r="D126" s="2" t="s">
        <v>149</v>
      </c>
    </row>
    <row r="127" spans="4:4" ht="15.75" customHeight="1">
      <c r="D127" s="2" t="s">
        <v>150</v>
      </c>
    </row>
    <row r="128" spans="4:4" ht="15.75" customHeight="1">
      <c r="D128" s="2" t="s">
        <v>151</v>
      </c>
    </row>
    <row r="129" spans="4:4" ht="15.75" customHeight="1">
      <c r="D129" s="2" t="s">
        <v>152</v>
      </c>
    </row>
    <row r="130" spans="4:4" ht="15.75" customHeight="1">
      <c r="D130" s="2" t="s">
        <v>153</v>
      </c>
    </row>
    <row r="131" spans="4:4" ht="15.75" customHeight="1">
      <c r="D131" s="2" t="s">
        <v>154</v>
      </c>
    </row>
    <row r="132" spans="4:4" ht="15.75" customHeight="1">
      <c r="D132" s="2" t="s">
        <v>155</v>
      </c>
    </row>
    <row r="133" spans="4:4" ht="15.75" customHeight="1">
      <c r="D133" s="2" t="s">
        <v>156</v>
      </c>
    </row>
    <row r="134" spans="4:4" ht="15.75" customHeight="1">
      <c r="D134" s="2" t="s">
        <v>157</v>
      </c>
    </row>
    <row r="135" spans="4:4" ht="15.75" customHeight="1">
      <c r="D135" s="2" t="s">
        <v>158</v>
      </c>
    </row>
    <row r="136" spans="4:4" ht="15.75" customHeight="1">
      <c r="D136" s="2" t="s">
        <v>159</v>
      </c>
    </row>
    <row r="137" spans="4:4" ht="15.75" customHeight="1">
      <c r="D137" s="2" t="s">
        <v>160</v>
      </c>
    </row>
    <row r="138" spans="4:4" ht="15.75" customHeight="1">
      <c r="D138" s="2" t="s">
        <v>161</v>
      </c>
    </row>
    <row r="139" spans="4:4" ht="15.75" customHeight="1">
      <c r="D139" s="2" t="s">
        <v>162</v>
      </c>
    </row>
    <row r="140" spans="4:4" ht="15.75" customHeight="1">
      <c r="D140" s="2" t="s">
        <v>163</v>
      </c>
    </row>
    <row r="141" spans="4:4" ht="15.75" customHeight="1">
      <c r="D141" s="2" t="s">
        <v>164</v>
      </c>
    </row>
    <row r="142" spans="4:4" ht="15.75" customHeight="1">
      <c r="D142" s="2" t="s">
        <v>165</v>
      </c>
    </row>
    <row r="143" spans="4:4" ht="15.75" customHeight="1">
      <c r="D143" s="2" t="s">
        <v>166</v>
      </c>
    </row>
    <row r="144" spans="4:4" ht="15.75" customHeight="1">
      <c r="D144" s="2" t="s">
        <v>167</v>
      </c>
    </row>
    <row r="145" spans="4:4" ht="15.75" customHeight="1">
      <c r="D145" s="2" t="s">
        <v>168</v>
      </c>
    </row>
    <row r="146" spans="4:4" ht="15.75" customHeight="1">
      <c r="D146" s="2" t="s">
        <v>169</v>
      </c>
    </row>
    <row r="147" spans="4:4" ht="15.75" customHeight="1">
      <c r="D147" s="2" t="s">
        <v>170</v>
      </c>
    </row>
    <row r="148" spans="4:4" ht="15.75" customHeight="1">
      <c r="D148" s="2" t="s">
        <v>171</v>
      </c>
    </row>
    <row r="149" spans="4:4" ht="15.75" customHeight="1">
      <c r="D149" s="2" t="s">
        <v>172</v>
      </c>
    </row>
    <row r="150" spans="4:4" ht="15.75" customHeight="1">
      <c r="D150" s="2" t="s">
        <v>173</v>
      </c>
    </row>
    <row r="151" spans="4:4" ht="15.75" customHeight="1">
      <c r="D151" s="2" t="s">
        <v>174</v>
      </c>
    </row>
    <row r="152" spans="4:4" ht="15" customHeight="1">
      <c r="D152" s="2" t="s">
        <v>175</v>
      </c>
    </row>
    <row r="153" spans="4:4" ht="15.75" customHeight="1">
      <c r="D153" s="2" t="s">
        <v>176</v>
      </c>
    </row>
    <row r="154" spans="4:4" ht="15.75" customHeight="1">
      <c r="D154" s="2" t="s">
        <v>177</v>
      </c>
    </row>
    <row r="155" spans="4:4" ht="15.75" customHeight="1">
      <c r="D155" s="2" t="s">
        <v>178</v>
      </c>
    </row>
    <row r="156" spans="4:4" ht="15.75" customHeight="1">
      <c r="D156" s="2" t="s">
        <v>179</v>
      </c>
    </row>
    <row r="157" spans="4:4" ht="15.75" customHeight="1">
      <c r="D157" s="2" t="s">
        <v>180</v>
      </c>
    </row>
    <row r="158" spans="4:4" ht="15.75" customHeight="1">
      <c r="D158" s="2" t="s">
        <v>181</v>
      </c>
    </row>
    <row r="159" spans="4:4" ht="15.75" customHeight="1">
      <c r="D159" s="2" t="s">
        <v>182</v>
      </c>
    </row>
    <row r="160" spans="4:4" ht="15.75" customHeight="1">
      <c r="D160" s="2" t="s">
        <v>183</v>
      </c>
    </row>
    <row r="161" spans="4:4" ht="15.75" customHeight="1">
      <c r="D161" s="2" t="s">
        <v>184</v>
      </c>
    </row>
    <row r="162" spans="4:4" ht="15" customHeight="1">
      <c r="D162" s="2" t="s">
        <v>185</v>
      </c>
    </row>
    <row r="163" spans="4:4" ht="15.75" customHeight="1">
      <c r="D163" s="2" t="s">
        <v>186</v>
      </c>
    </row>
    <row r="164" spans="4:4" ht="15.75" customHeight="1">
      <c r="D164" s="2" t="s">
        <v>187</v>
      </c>
    </row>
    <row r="165" spans="4:4" ht="15.75" customHeight="1">
      <c r="D165" s="2" t="s">
        <v>188</v>
      </c>
    </row>
    <row r="166" spans="4:4" ht="15.75" customHeight="1">
      <c r="D166" s="2" t="s">
        <v>189</v>
      </c>
    </row>
    <row r="167" spans="4:4" ht="15.75" customHeight="1">
      <c r="D167" s="2" t="s">
        <v>190</v>
      </c>
    </row>
    <row r="168" spans="4:4" ht="15.75" customHeight="1">
      <c r="D168" s="2" t="s">
        <v>192</v>
      </c>
    </row>
    <row r="169" spans="4:4" ht="15.75" customHeight="1">
      <c r="D169" s="2" t="s">
        <v>193</v>
      </c>
    </row>
    <row r="170" spans="4:4" ht="15.75" customHeight="1">
      <c r="D170" s="2" t="s">
        <v>194</v>
      </c>
    </row>
    <row r="171" spans="4:4" ht="15.75" customHeight="1">
      <c r="D171" s="2" t="s">
        <v>195</v>
      </c>
    </row>
    <row r="172" spans="4:4" ht="15.75" customHeight="1">
      <c r="D172" s="2" t="s">
        <v>196</v>
      </c>
    </row>
    <row r="173" spans="4:4" ht="15.75" customHeight="1">
      <c r="D173" s="2" t="s">
        <v>197</v>
      </c>
    </row>
    <row r="174" spans="4:4" ht="15.75" customHeight="1">
      <c r="D174" s="2" t="s">
        <v>198</v>
      </c>
    </row>
    <row r="175" spans="4:4" ht="15.75" customHeight="1">
      <c r="D175" s="2" t="s">
        <v>199</v>
      </c>
    </row>
    <row r="176" spans="4:4" ht="15.75" customHeight="1">
      <c r="D176" s="2" t="s">
        <v>200</v>
      </c>
    </row>
    <row r="177" spans="4:4" ht="15.75" customHeight="1">
      <c r="D177" s="2" t="s">
        <v>201</v>
      </c>
    </row>
    <row r="178" spans="4:4" ht="15.75" customHeight="1">
      <c r="D178" s="2" t="s">
        <v>202</v>
      </c>
    </row>
    <row r="179" spans="4:4" ht="15.75" customHeight="1">
      <c r="D179" s="2" t="s">
        <v>203</v>
      </c>
    </row>
    <row r="180" spans="4:4" ht="15.75" customHeight="1">
      <c r="D180" s="2" t="s">
        <v>204</v>
      </c>
    </row>
    <row r="181" spans="4:4" ht="15.75" customHeight="1">
      <c r="D181" s="2" t="s">
        <v>205</v>
      </c>
    </row>
    <row r="182" spans="4:4" ht="15.75" customHeight="1">
      <c r="D182" s="2" t="s">
        <v>206</v>
      </c>
    </row>
    <row r="183" spans="4:4" ht="15.75" customHeight="1">
      <c r="D183" s="2" t="s">
        <v>207</v>
      </c>
    </row>
    <row r="184" spans="4:4" ht="15.75" customHeight="1">
      <c r="D184" s="2" t="s">
        <v>208</v>
      </c>
    </row>
    <row r="185" spans="4:4" ht="15.75" customHeight="1">
      <c r="D185" s="2" t="s">
        <v>209</v>
      </c>
    </row>
    <row r="186" spans="4:4" ht="15.75" customHeight="1">
      <c r="D186" s="2" t="s">
        <v>210</v>
      </c>
    </row>
    <row r="187" spans="4:4" ht="15.75" customHeight="1">
      <c r="D187" s="2" t="s">
        <v>211</v>
      </c>
    </row>
    <row r="188" spans="4:4" ht="15.75" customHeight="1">
      <c r="D188" s="2" t="s">
        <v>212</v>
      </c>
    </row>
    <row r="189" spans="4:4" ht="15.75" customHeight="1">
      <c r="D189" s="2" t="s">
        <v>213</v>
      </c>
    </row>
    <row r="190" spans="4:4" ht="15.75" customHeight="1">
      <c r="D190" s="2" t="s">
        <v>214</v>
      </c>
    </row>
    <row r="191" spans="4:4" ht="15.75" customHeight="1">
      <c r="D191" s="2"/>
    </row>
    <row r="192" spans="4:4" ht="15.75" customHeight="1">
      <c r="D192" s="2"/>
    </row>
    <row r="193" spans="4:4" ht="15.75" customHeight="1">
      <c r="D193" s="2"/>
    </row>
    <row r="194" spans="4:4" ht="15.75" customHeight="1">
      <c r="D194" s="2"/>
    </row>
    <row r="195" spans="4:4" ht="15.75" customHeight="1">
      <c r="D195" s="2"/>
    </row>
    <row r="196" spans="4:4" ht="15" customHeight="1">
      <c r="D196" s="2"/>
    </row>
    <row r="197" spans="4:4" ht="15.75" customHeight="1">
      <c r="D197" s="2"/>
    </row>
    <row r="198" spans="4:4" ht="15.75" customHeight="1">
      <c r="D198" s="2"/>
    </row>
    <row r="199" spans="4:4" ht="15.75" customHeight="1">
      <c r="D199" s="2"/>
    </row>
    <row r="200" spans="4:4" ht="15.75" customHeight="1">
      <c r="D200" s="2"/>
    </row>
    <row r="201" spans="4:4" ht="15.75" customHeight="1">
      <c r="D201" s="2"/>
    </row>
    <row r="202" spans="4:4" ht="15.75" customHeight="1">
      <c r="D202" s="2"/>
    </row>
    <row r="203" spans="4:4" ht="15.75" customHeight="1">
      <c r="D203" s="2"/>
    </row>
    <row r="204" spans="4:4" ht="15.75" customHeight="1">
      <c r="D204" s="2"/>
    </row>
    <row r="205" spans="4:4" ht="15.75" customHeight="1">
      <c r="D205" s="2"/>
    </row>
    <row r="206" spans="4:4" ht="15.75" customHeight="1">
      <c r="D206" s="2"/>
    </row>
    <row r="207" spans="4:4" ht="15.75" customHeight="1">
      <c r="D207" s="2"/>
    </row>
    <row r="208" spans="4:4" ht="15.75" customHeight="1">
      <c r="D208" s="2"/>
    </row>
    <row r="209" spans="4:4" ht="15.75" customHeight="1">
      <c r="D209" s="2"/>
    </row>
    <row r="210" spans="4:4" ht="15.75" customHeight="1">
      <c r="D210" s="2"/>
    </row>
    <row r="211" spans="4:4" ht="15.75" customHeight="1">
      <c r="D211" s="2"/>
    </row>
    <row r="212" spans="4:4" ht="15.75" customHeight="1">
      <c r="D212" s="2"/>
    </row>
    <row r="213" spans="4:4" ht="15.75" customHeight="1">
      <c r="D213" s="2"/>
    </row>
    <row r="214" spans="4:4" ht="15.75" customHeight="1">
      <c r="D214" s="2"/>
    </row>
    <row r="215" spans="4:4" ht="15.75" customHeight="1">
      <c r="D215" s="2"/>
    </row>
    <row r="216" spans="4:4" ht="15.75" customHeight="1">
      <c r="D216" s="2"/>
    </row>
    <row r="217" spans="4:4" ht="15.75" customHeight="1">
      <c r="D217" s="2"/>
    </row>
    <row r="218" spans="4:4" ht="15.75" customHeight="1">
      <c r="D218" s="2"/>
    </row>
    <row r="219" spans="4:4" ht="15.75" customHeight="1">
      <c r="D219" s="2"/>
    </row>
    <row r="220" spans="4:4" ht="15.75" customHeight="1">
      <c r="D220" s="2"/>
    </row>
    <row r="221" spans="4:4" ht="15.75" customHeight="1">
      <c r="D221" s="2"/>
    </row>
    <row r="222" spans="4:4" ht="15.75" customHeight="1">
      <c r="D222" s="2"/>
    </row>
    <row r="223" spans="4:4" ht="15.75" customHeight="1">
      <c r="D223" s="2"/>
    </row>
    <row r="224" spans="4:4" ht="15.75" customHeight="1">
      <c r="D224" s="2"/>
    </row>
    <row r="225" spans="4:4" ht="15.75" customHeight="1">
      <c r="D225" s="2"/>
    </row>
    <row r="226" spans="4:4" ht="15.75" customHeight="1">
      <c r="D226" s="2"/>
    </row>
    <row r="227" spans="4:4" ht="15.75" customHeight="1">
      <c r="D227" s="2"/>
    </row>
    <row r="228" spans="4:4" ht="15.75" customHeight="1">
      <c r="D228" s="2"/>
    </row>
    <row r="229" spans="4:4" ht="15.75" customHeight="1">
      <c r="D229" s="2"/>
    </row>
    <row r="230" spans="4:4" ht="15.75" customHeight="1">
      <c r="D230" s="2"/>
    </row>
    <row r="231" spans="4:4" ht="15.75" customHeight="1">
      <c r="D231" s="2"/>
    </row>
    <row r="232" spans="4:4" ht="15.75" customHeight="1">
      <c r="D232" s="2"/>
    </row>
    <row r="233" spans="4:4" ht="15.75" customHeight="1">
      <c r="D233" s="2"/>
    </row>
    <row r="234" spans="4:4" ht="15.75" customHeight="1">
      <c r="D234" s="2"/>
    </row>
    <row r="235" spans="4:4" ht="15.75" customHeight="1">
      <c r="D235" s="2"/>
    </row>
    <row r="236" spans="4:4" ht="15.75" customHeight="1">
      <c r="D236" s="2"/>
    </row>
    <row r="237" spans="4:4" ht="15.75" customHeight="1">
      <c r="D237" s="2"/>
    </row>
    <row r="238" spans="4:4" ht="15.75" customHeight="1">
      <c r="D238" s="2"/>
    </row>
    <row r="239" spans="4:4" ht="15.75" customHeight="1">
      <c r="D239" s="2"/>
    </row>
    <row r="240" spans="4:4" ht="15.75" customHeight="1">
      <c r="D240" s="2"/>
    </row>
    <row r="241" spans="4:4" ht="15.75" customHeight="1">
      <c r="D241" s="2"/>
    </row>
    <row r="242" spans="4:4" ht="15.75" customHeight="1">
      <c r="D242" s="2"/>
    </row>
    <row r="243" spans="4:4" ht="15.75" customHeight="1">
      <c r="D243" s="2"/>
    </row>
    <row r="244" spans="4:4" ht="15.75" customHeight="1">
      <c r="D244" s="2"/>
    </row>
    <row r="245" spans="4:4" ht="15.75" customHeight="1">
      <c r="D245" s="2"/>
    </row>
    <row r="246" spans="4:4" ht="15.75" customHeight="1">
      <c r="D246" s="2"/>
    </row>
    <row r="247" spans="4:4" ht="15.75" customHeight="1">
      <c r="D247" s="2"/>
    </row>
    <row r="248" spans="4:4" ht="15.75" customHeight="1">
      <c r="D248" s="2"/>
    </row>
    <row r="249" spans="4:4" ht="15.75" customHeight="1">
      <c r="D249" s="2"/>
    </row>
    <row r="250" spans="4:4" ht="15.75" customHeight="1">
      <c r="D250" s="2"/>
    </row>
    <row r="251" spans="4:4" ht="15.75" customHeight="1">
      <c r="D251" s="2"/>
    </row>
    <row r="252" spans="4:4" ht="15.75" customHeight="1">
      <c r="D252" s="2"/>
    </row>
    <row r="253" spans="4:4" ht="15.75" customHeight="1">
      <c r="D253" s="2"/>
    </row>
    <row r="254" spans="4:4" ht="15.75" customHeight="1">
      <c r="D254" s="2"/>
    </row>
    <row r="255" spans="4:4" ht="15.75" customHeight="1">
      <c r="D255" s="2"/>
    </row>
    <row r="256" spans="4:4" ht="15.75" customHeight="1">
      <c r="D256" s="2"/>
    </row>
    <row r="257" spans="4:4" ht="15.75" customHeight="1">
      <c r="D257" s="2"/>
    </row>
    <row r="258" spans="4:4" ht="15.75" customHeight="1">
      <c r="D258" s="2"/>
    </row>
    <row r="259" spans="4:4" ht="15.75" customHeight="1">
      <c r="D259" s="2"/>
    </row>
    <row r="260" spans="4:4" ht="15.75" customHeight="1">
      <c r="D260" s="2"/>
    </row>
    <row r="261" spans="4:4" ht="15.75" customHeight="1">
      <c r="D261" s="2"/>
    </row>
    <row r="262" spans="4:4" ht="15.75" customHeight="1">
      <c r="D262" s="2"/>
    </row>
    <row r="263" spans="4:4" ht="15.75" customHeight="1">
      <c r="D263" s="2"/>
    </row>
    <row r="264" spans="4:4" ht="15.75" customHeight="1">
      <c r="D264" s="2"/>
    </row>
    <row r="265" spans="4:4" ht="15.75" customHeight="1">
      <c r="D265" s="2"/>
    </row>
    <row r="266" spans="4:4" ht="15.75" customHeight="1">
      <c r="D266" s="2"/>
    </row>
    <row r="267" spans="4:4" ht="15.75" customHeight="1">
      <c r="D267" s="2"/>
    </row>
    <row r="268" spans="4:4" ht="15.75" customHeight="1">
      <c r="D268" s="2"/>
    </row>
    <row r="269" spans="4:4" ht="15.75" customHeight="1">
      <c r="D269" s="2"/>
    </row>
    <row r="270" spans="4:4" ht="15.75" customHeight="1">
      <c r="D270" s="2"/>
    </row>
    <row r="271" spans="4:4" ht="15.75" customHeight="1">
      <c r="D271" s="2"/>
    </row>
    <row r="272" spans="4:4" ht="15.75" customHeight="1">
      <c r="D272" s="2"/>
    </row>
    <row r="273" spans="4:4" ht="15.75" customHeight="1">
      <c r="D273" s="2"/>
    </row>
    <row r="274" spans="4:4" ht="15.75" customHeight="1">
      <c r="D274" s="2"/>
    </row>
    <row r="275" spans="4:4" ht="15.75" customHeight="1">
      <c r="D275" s="2"/>
    </row>
    <row r="276" spans="4:4" ht="15.75" customHeight="1">
      <c r="D276" s="2"/>
    </row>
    <row r="277" spans="4:4" ht="15.75" customHeight="1">
      <c r="D277" s="2"/>
    </row>
    <row r="278" spans="4:4" ht="15.75" customHeight="1">
      <c r="D278" s="2"/>
    </row>
    <row r="279" spans="4:4" ht="15.75" customHeight="1">
      <c r="D279" s="2"/>
    </row>
    <row r="280" spans="4:4" ht="15.75" customHeight="1">
      <c r="D280" s="2"/>
    </row>
    <row r="281" spans="4:4" ht="15.75" customHeight="1">
      <c r="D281" s="2"/>
    </row>
    <row r="282" spans="4:4" ht="15.75" customHeight="1">
      <c r="D282" s="2"/>
    </row>
    <row r="283" spans="4:4" ht="15.75" customHeight="1">
      <c r="D283" s="2"/>
    </row>
    <row r="284" spans="4:4" ht="15.75" customHeight="1">
      <c r="D284" s="2"/>
    </row>
    <row r="285" spans="4:4" ht="15.75" customHeight="1">
      <c r="D285" s="2"/>
    </row>
    <row r="286" spans="4:4" ht="15.75" customHeight="1">
      <c r="D286" s="2"/>
    </row>
    <row r="287" spans="4:4" ht="15.75" customHeight="1">
      <c r="D287" s="2"/>
    </row>
    <row r="288" spans="4:4" ht="15.75" customHeight="1">
      <c r="D288" s="2"/>
    </row>
    <row r="289" spans="4:4" ht="15.75" customHeight="1">
      <c r="D289" s="2"/>
    </row>
    <row r="290" spans="4:4" ht="15.75" customHeight="1">
      <c r="D290" s="2"/>
    </row>
    <row r="291" spans="4:4" ht="15.75" customHeight="1">
      <c r="D291" s="2"/>
    </row>
    <row r="292" spans="4:4" ht="15.75" customHeight="1">
      <c r="D292" s="2"/>
    </row>
    <row r="293" spans="4:4" ht="15.75" customHeight="1">
      <c r="D293" s="2"/>
    </row>
    <row r="294" spans="4:4" ht="15.75" customHeight="1">
      <c r="D294" s="2"/>
    </row>
    <row r="295" spans="4:4" ht="15.75" customHeight="1">
      <c r="D295" s="2"/>
    </row>
    <row r="296" spans="4:4" ht="15.75" customHeight="1">
      <c r="D296" s="2"/>
    </row>
    <row r="297" spans="4:4" ht="15.75" customHeight="1">
      <c r="D297" s="2"/>
    </row>
    <row r="298" spans="4:4" ht="15.75" customHeight="1">
      <c r="D298" s="2"/>
    </row>
    <row r="299" spans="4:4" ht="15.75" customHeight="1">
      <c r="D299" s="2"/>
    </row>
    <row r="300" spans="4:4" ht="15.75" customHeight="1">
      <c r="D300" s="2"/>
    </row>
    <row r="301" spans="4:4" ht="15.75" customHeight="1">
      <c r="D301" s="2"/>
    </row>
    <row r="302" spans="4:4" ht="15.75" customHeight="1">
      <c r="D302" s="2"/>
    </row>
    <row r="303" spans="4:4" ht="15.75" customHeight="1">
      <c r="D303" s="2"/>
    </row>
    <row r="304" spans="4:4" ht="15.75" customHeight="1">
      <c r="D304" s="2"/>
    </row>
    <row r="305" spans="4:4" ht="15.75" customHeight="1">
      <c r="D305" s="2"/>
    </row>
    <row r="306" spans="4:4" ht="15.75" customHeight="1">
      <c r="D306" s="2"/>
    </row>
    <row r="307" spans="4:4" ht="15.75" customHeight="1">
      <c r="D307" s="2"/>
    </row>
    <row r="308" spans="4:4" ht="15.75" customHeight="1">
      <c r="D308" s="2"/>
    </row>
    <row r="309" spans="4:4" ht="15.75" customHeight="1">
      <c r="D309" s="2"/>
    </row>
    <row r="310" spans="4:4" ht="15.75" customHeight="1">
      <c r="D310" s="2"/>
    </row>
    <row r="311" spans="4:4" ht="15.75" customHeight="1">
      <c r="D311" s="2"/>
    </row>
    <row r="312" spans="4:4" ht="15.75" customHeight="1">
      <c r="D312" s="2"/>
    </row>
    <row r="313" spans="4:4" ht="15.75" customHeight="1">
      <c r="D313" s="2"/>
    </row>
    <row r="314" spans="4:4" ht="15.75" customHeight="1">
      <c r="D314" s="2"/>
    </row>
    <row r="315" spans="4:4" ht="15.75" customHeight="1">
      <c r="D315" s="2"/>
    </row>
    <row r="316" spans="4:4" ht="15.75" customHeight="1">
      <c r="D316" s="2"/>
    </row>
    <row r="317" spans="4:4" ht="15.75" customHeight="1">
      <c r="D317" s="2"/>
    </row>
    <row r="318" spans="4:4" ht="15.75" customHeight="1">
      <c r="D318" s="2"/>
    </row>
    <row r="319" spans="4:4" ht="15.75" customHeight="1">
      <c r="D319" s="2"/>
    </row>
    <row r="320" spans="4:4" ht="15.75" customHeight="1">
      <c r="D320" s="2"/>
    </row>
    <row r="321" spans="4:4" ht="15.75" customHeight="1">
      <c r="D321" s="2"/>
    </row>
    <row r="322" spans="4:4" ht="15.75" customHeight="1">
      <c r="D322" s="2"/>
    </row>
    <row r="323" spans="4:4" ht="15.75" customHeight="1">
      <c r="D323" s="2"/>
    </row>
    <row r="324" spans="4:4" ht="15.75" customHeight="1">
      <c r="D324" s="2"/>
    </row>
    <row r="325" spans="4:4" ht="15.75" customHeight="1">
      <c r="D325" s="2"/>
    </row>
    <row r="326" spans="4:4" ht="15.75" customHeight="1">
      <c r="D326" s="2"/>
    </row>
    <row r="327" spans="4:4" ht="15.75" customHeight="1">
      <c r="D327" s="2"/>
    </row>
    <row r="328" spans="4:4" ht="15.75" customHeight="1">
      <c r="D328" s="2"/>
    </row>
    <row r="329" spans="4:4" ht="15.75" customHeight="1">
      <c r="D329" s="2"/>
    </row>
    <row r="330" spans="4:4" ht="15.75" customHeight="1">
      <c r="D330" s="2"/>
    </row>
    <row r="331" spans="4:4" ht="15.75" customHeight="1">
      <c r="D331" s="2"/>
    </row>
    <row r="332" spans="4:4" ht="15.75" customHeight="1">
      <c r="D332" s="2"/>
    </row>
    <row r="333" spans="4:4" ht="15.75" customHeight="1">
      <c r="D333" s="2"/>
    </row>
    <row r="334" spans="4:4" ht="15.75" customHeight="1">
      <c r="D334" s="2"/>
    </row>
    <row r="335" spans="4:4" ht="15.75" customHeight="1">
      <c r="D335" s="2"/>
    </row>
    <row r="336" spans="4:4" ht="15.75" customHeight="1">
      <c r="D336" s="2"/>
    </row>
    <row r="337" spans="4:4" ht="15.75" customHeight="1">
      <c r="D337" s="2"/>
    </row>
    <row r="338" spans="4:4" ht="15.75" customHeight="1">
      <c r="D338" s="2"/>
    </row>
    <row r="339" spans="4:4" ht="15.75" customHeight="1">
      <c r="D339" s="2"/>
    </row>
    <row r="340" spans="4:4" ht="15.75" customHeight="1">
      <c r="D340" s="2"/>
    </row>
    <row r="341" spans="4:4" ht="15.75" customHeight="1">
      <c r="D341" s="2"/>
    </row>
    <row r="342" spans="4:4" ht="15.75" customHeight="1">
      <c r="D342" s="2"/>
    </row>
    <row r="343" spans="4:4" ht="15.75" customHeight="1">
      <c r="D343" s="2"/>
    </row>
    <row r="344" spans="4:4" ht="15.75" customHeight="1">
      <c r="D344" s="2"/>
    </row>
    <row r="345" spans="4:4" ht="15.75" customHeight="1">
      <c r="D345" s="2"/>
    </row>
    <row r="346" spans="4:4" ht="15.75" customHeight="1">
      <c r="D346" s="2"/>
    </row>
    <row r="347" spans="4:4" ht="15.75" customHeight="1">
      <c r="D347" s="2"/>
    </row>
    <row r="348" spans="4:4" ht="15.75" customHeight="1">
      <c r="D348" s="2"/>
    </row>
    <row r="349" spans="4:4" ht="15.75" customHeight="1">
      <c r="D349" s="2"/>
    </row>
    <row r="350" spans="4:4" ht="15.75" customHeight="1">
      <c r="D350" s="2"/>
    </row>
    <row r="351" spans="4:4" ht="15.75" customHeight="1">
      <c r="D351" s="2"/>
    </row>
    <row r="352" spans="4:4" ht="15.75" customHeight="1">
      <c r="D352" s="2"/>
    </row>
    <row r="353" spans="4:4" ht="15.75" customHeight="1">
      <c r="D353" s="2"/>
    </row>
    <row r="354" spans="4:4" ht="15.75" customHeight="1">
      <c r="D354" s="2"/>
    </row>
    <row r="355" spans="4:4" ht="15.75" customHeight="1">
      <c r="D355" s="2"/>
    </row>
    <row r="356" spans="4:4" ht="15.75" customHeight="1">
      <c r="D356" s="2"/>
    </row>
    <row r="357" spans="4:4" ht="15.75" customHeight="1">
      <c r="D357" s="2"/>
    </row>
    <row r="358" spans="4:4" ht="15.75" customHeight="1">
      <c r="D358" s="2"/>
    </row>
    <row r="359" spans="4:4" ht="15.75" customHeight="1">
      <c r="D359" s="2"/>
    </row>
    <row r="360" spans="4:4" ht="15.75" customHeight="1">
      <c r="D360" s="2"/>
    </row>
    <row r="361" spans="4:4" ht="15.75" customHeight="1">
      <c r="D361" s="2"/>
    </row>
    <row r="362" spans="4:4" ht="15.75" customHeight="1">
      <c r="D362" s="2"/>
    </row>
    <row r="363" spans="4:4" ht="15.75" customHeight="1">
      <c r="D363" s="2"/>
    </row>
    <row r="364" spans="4:4" ht="15.75" customHeight="1">
      <c r="D364" s="2"/>
    </row>
    <row r="365" spans="4:4" ht="15.75" customHeight="1">
      <c r="D365" s="2"/>
    </row>
    <row r="366" spans="4:4" ht="15.75" customHeight="1">
      <c r="D366" s="2"/>
    </row>
    <row r="367" spans="4:4" ht="15.75" customHeight="1">
      <c r="D367" s="2"/>
    </row>
    <row r="368" spans="4:4" ht="15.75" customHeight="1">
      <c r="D368" s="2"/>
    </row>
    <row r="369" spans="4:4" ht="15.75" customHeight="1">
      <c r="D369" s="2"/>
    </row>
    <row r="370" spans="4:4" ht="15.75" customHeight="1">
      <c r="D370" s="2"/>
    </row>
    <row r="371" spans="4:4" ht="15.75" customHeight="1">
      <c r="D371" s="2"/>
    </row>
    <row r="372" spans="4:4" ht="15.75" customHeight="1">
      <c r="D372" s="2"/>
    </row>
    <row r="373" spans="4:4" ht="15.75" customHeight="1">
      <c r="D373" s="2"/>
    </row>
    <row r="374" spans="4:4" ht="15.75" customHeight="1">
      <c r="D374" s="2"/>
    </row>
    <row r="375" spans="4:4" ht="15.75" customHeight="1">
      <c r="D375" s="2"/>
    </row>
    <row r="376" spans="4:4" ht="15.75" customHeight="1">
      <c r="D376" s="2"/>
    </row>
    <row r="377" spans="4:4" ht="15.75" customHeight="1">
      <c r="D377" s="2"/>
    </row>
    <row r="378" spans="4:4" ht="15.75" customHeight="1">
      <c r="D378" s="2"/>
    </row>
    <row r="379" spans="4:4" ht="15.75" customHeight="1">
      <c r="D379" s="2"/>
    </row>
    <row r="380" spans="4:4" ht="15.75" customHeight="1"/>
    <row r="381" spans="4:4" ht="15.75" customHeight="1"/>
    <row r="382" spans="4:4" ht="15.75" customHeight="1"/>
    <row r="383" spans="4:4" ht="15.75" customHeight="1"/>
    <row r="384" spans="4: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1003"/>
  <sheetViews>
    <sheetView showGridLines="0" tabSelected="1" topLeftCell="A10" zoomScale="110" zoomScaleNormal="110" zoomScalePageLayoutView="150" workbookViewId="0">
      <selection activeCell="F21" sqref="F21"/>
    </sheetView>
  </sheetViews>
  <sheetFormatPr baseColWidth="10" defaultColWidth="12.5" defaultRowHeight="15" customHeight="1"/>
  <cols>
    <col min="1" max="1" width="1" style="136" customWidth="1"/>
    <col min="2" max="2" width="20" style="136" customWidth="1"/>
    <col min="3" max="3" width="13.33203125" style="136" customWidth="1"/>
    <col min="4" max="4" width="21.5" style="136" customWidth="1"/>
    <col min="5" max="5" width="21.83203125" style="136" customWidth="1"/>
    <col min="6" max="7" width="29.5" style="136" customWidth="1"/>
    <col min="8" max="8" width="6.6640625" style="136" bestFit="1" customWidth="1"/>
    <col min="9" max="9" width="13.83203125" style="136" customWidth="1"/>
    <col min="10" max="10" width="14.6640625" style="136" customWidth="1"/>
    <col min="11" max="11" width="15.33203125" style="136" customWidth="1"/>
    <col min="12" max="12" width="13.5" style="136" bestFit="1" customWidth="1"/>
    <col min="13" max="13" width="11.5" style="136" bestFit="1" customWidth="1"/>
    <col min="14" max="14" width="2.5" style="136" customWidth="1"/>
    <col min="15" max="26" width="8" style="136" customWidth="1"/>
    <col min="27" max="16384" width="12.5" style="136"/>
  </cols>
  <sheetData>
    <row r="1" spans="1:26" ht="7.5" customHeight="1">
      <c r="A1" s="5"/>
      <c r="B1" s="5"/>
      <c r="C1" s="5"/>
      <c r="D1" s="5"/>
      <c r="E1" s="5"/>
      <c r="F1" s="5"/>
      <c r="G1" s="5"/>
      <c r="H1" s="5"/>
      <c r="I1" s="5"/>
      <c r="J1" s="5"/>
      <c r="K1" s="20"/>
      <c r="L1" s="5"/>
      <c r="M1" s="5"/>
      <c r="N1" s="21"/>
      <c r="O1" s="5"/>
      <c r="P1" s="5"/>
      <c r="Q1" s="5"/>
      <c r="R1" s="5"/>
      <c r="S1" s="5"/>
      <c r="T1" s="5"/>
      <c r="U1" s="5"/>
      <c r="V1" s="5"/>
      <c r="W1" s="5"/>
      <c r="X1" s="5"/>
      <c r="Y1" s="5"/>
      <c r="Z1" s="5"/>
    </row>
    <row r="2" spans="1:26" ht="15" customHeight="1">
      <c r="A2" s="5"/>
      <c r="B2" s="177" t="s">
        <v>248</v>
      </c>
      <c r="C2" s="178"/>
      <c r="D2" s="178"/>
      <c r="E2" s="178"/>
      <c r="F2" s="178"/>
      <c r="G2" s="178"/>
      <c r="H2" s="6"/>
      <c r="I2" s="6"/>
      <c r="J2" s="172" t="s">
        <v>290</v>
      </c>
      <c r="K2" s="6"/>
      <c r="L2" s="6"/>
      <c r="M2" s="6"/>
      <c r="N2" s="22" t="b">
        <v>0</v>
      </c>
      <c r="O2" s="6"/>
      <c r="P2" s="6"/>
      <c r="Q2" s="6"/>
      <c r="R2" s="6"/>
      <c r="S2" s="6"/>
      <c r="T2" s="6"/>
      <c r="U2" s="6"/>
      <c r="V2" s="6"/>
      <c r="W2" s="6"/>
      <c r="X2" s="6"/>
      <c r="Y2" s="6"/>
      <c r="Z2" s="6"/>
    </row>
    <row r="3" spans="1:26" ht="15" customHeight="1">
      <c r="A3" s="5"/>
      <c r="B3" s="178"/>
      <c r="C3" s="178"/>
      <c r="D3" s="178"/>
      <c r="E3" s="178"/>
      <c r="F3" s="178"/>
      <c r="G3" s="178"/>
      <c r="H3" s="5"/>
      <c r="I3" s="5"/>
      <c r="J3" s="5"/>
      <c r="K3" s="5"/>
      <c r="L3" s="5"/>
      <c r="M3" s="5"/>
      <c r="N3" s="22" t="b">
        <v>0</v>
      </c>
      <c r="O3" s="5"/>
      <c r="P3" s="5"/>
      <c r="Q3" s="5"/>
      <c r="R3" s="5"/>
      <c r="S3" s="5"/>
      <c r="T3" s="5"/>
      <c r="U3" s="5"/>
      <c r="V3" s="5"/>
      <c r="W3" s="5"/>
      <c r="X3" s="5"/>
      <c r="Y3" s="5"/>
      <c r="Z3" s="5"/>
    </row>
    <row r="4" spans="1:26" ht="15" customHeight="1">
      <c r="A4" s="6"/>
      <c r="B4" s="6"/>
      <c r="C4" s="6"/>
      <c r="D4" s="179"/>
      <c r="E4" s="180"/>
      <c r="F4" s="6"/>
      <c r="G4" s="6"/>
      <c r="H4" s="4"/>
      <c r="I4" s="23"/>
      <c r="J4" s="24"/>
      <c r="K4" s="24"/>
      <c r="L4" s="4"/>
      <c r="M4" s="4"/>
      <c r="N4" s="22" t="b">
        <v>0</v>
      </c>
      <c r="O4" s="4"/>
      <c r="P4" s="4"/>
      <c r="Q4" s="4"/>
      <c r="R4" s="4"/>
      <c r="S4" s="4"/>
      <c r="T4" s="4"/>
      <c r="U4" s="4"/>
      <c r="V4" s="4"/>
      <c r="W4" s="4"/>
      <c r="X4" s="4"/>
      <c r="Y4" s="4"/>
      <c r="Z4" s="4"/>
    </row>
    <row r="5" spans="1:26" ht="15" customHeight="1">
      <c r="A5" s="5"/>
      <c r="B5" s="175" t="s">
        <v>250</v>
      </c>
      <c r="C5" s="176"/>
      <c r="D5" s="183"/>
      <c r="E5" s="184"/>
      <c r="F5" s="184"/>
      <c r="G5" s="185"/>
      <c r="H5" s="4"/>
      <c r="I5" s="23"/>
      <c r="J5" s="24"/>
      <c r="K5" s="24"/>
      <c r="L5" s="4"/>
      <c r="M5" s="4"/>
      <c r="N5" s="22" t="b">
        <v>0</v>
      </c>
      <c r="O5" s="4"/>
      <c r="P5" s="4"/>
      <c r="Q5" s="4"/>
      <c r="R5" s="4"/>
      <c r="S5" s="4"/>
      <c r="T5" s="4"/>
      <c r="U5" s="4"/>
      <c r="V5" s="4"/>
      <c r="W5" s="4"/>
      <c r="X5" s="4"/>
      <c r="Y5" s="4"/>
      <c r="Z5" s="4"/>
    </row>
    <row r="6" spans="1:26" ht="15" customHeight="1">
      <c r="A6" s="4"/>
      <c r="B6" s="175" t="s">
        <v>260</v>
      </c>
      <c r="C6" s="176"/>
      <c r="D6" s="181"/>
      <c r="E6" s="182"/>
      <c r="F6" s="134" t="s">
        <v>251</v>
      </c>
      <c r="G6" s="141"/>
      <c r="H6" s="4"/>
      <c r="I6" s="23"/>
      <c r="J6" s="24"/>
      <c r="K6" s="24"/>
      <c r="L6" s="4"/>
      <c r="M6" s="4"/>
      <c r="N6" s="22"/>
      <c r="O6" s="4"/>
      <c r="P6" s="4"/>
      <c r="Q6" s="4"/>
      <c r="R6" s="4"/>
      <c r="S6" s="4"/>
      <c r="T6" s="4"/>
      <c r="U6" s="4"/>
      <c r="V6" s="4"/>
      <c r="W6" s="4"/>
      <c r="X6" s="4"/>
      <c r="Y6" s="4"/>
      <c r="Z6" s="4"/>
    </row>
    <row r="7" spans="1:26" thickBot="1">
      <c r="A7" s="4"/>
      <c r="B7" s="173"/>
      <c r="C7" s="174"/>
      <c r="D7" s="135"/>
      <c r="E7" s="135"/>
      <c r="F7" s="4"/>
      <c r="G7" s="4"/>
      <c r="H7" s="4"/>
      <c r="I7" s="23"/>
      <c r="J7" s="213"/>
      <c r="K7" s="213"/>
      <c r="L7" s="4"/>
      <c r="M7" s="4"/>
      <c r="N7" s="22"/>
      <c r="O7" s="4"/>
      <c r="P7" s="4"/>
      <c r="Q7" s="4"/>
      <c r="R7" s="4"/>
      <c r="S7" s="4"/>
      <c r="T7" s="4"/>
      <c r="U7" s="4"/>
      <c r="V7" s="4"/>
      <c r="W7" s="4"/>
      <c r="X7" s="4"/>
      <c r="Y7" s="4"/>
      <c r="Z7" s="4"/>
    </row>
    <row r="8" spans="1:26" ht="15.75" customHeight="1">
      <c r="A8" s="4"/>
      <c r="B8" s="175" t="s">
        <v>253</v>
      </c>
      <c r="C8" s="187"/>
      <c r="D8" s="143"/>
      <c r="E8" s="155"/>
      <c r="F8" s="134" t="s">
        <v>252</v>
      </c>
      <c r="G8" s="142"/>
      <c r="H8" s="16"/>
      <c r="I8" s="197" t="s">
        <v>215</v>
      </c>
      <c r="J8" s="198"/>
      <c r="K8" s="198"/>
      <c r="L8" s="199"/>
      <c r="M8" s="4"/>
      <c r="N8" s="22"/>
      <c r="O8" s="4"/>
      <c r="P8" s="4"/>
      <c r="Q8" s="4"/>
      <c r="R8" s="4"/>
      <c r="S8" s="4"/>
      <c r="T8" s="4"/>
      <c r="U8" s="4"/>
      <c r="V8" s="4"/>
      <c r="W8" s="4"/>
      <c r="X8" s="4"/>
      <c r="Y8" s="4"/>
      <c r="Z8" s="4"/>
    </row>
    <row r="9" spans="1:26" ht="15" customHeight="1" thickBot="1">
      <c r="A9" s="4"/>
      <c r="B9" s="8"/>
      <c r="C9" s="18" t="s">
        <v>249</v>
      </c>
      <c r="D9" s="144"/>
      <c r="E9" s="25"/>
      <c r="F9" s="135"/>
      <c r="G9" s="4" t="s">
        <v>246</v>
      </c>
      <c r="H9" s="4"/>
      <c r="I9" s="200"/>
      <c r="J9" s="201"/>
      <c r="K9" s="201"/>
      <c r="L9" s="202"/>
      <c r="M9" s="4"/>
      <c r="N9" s="22"/>
      <c r="O9" s="4"/>
      <c r="P9" s="4"/>
      <c r="Q9" s="4"/>
      <c r="R9" s="4"/>
      <c r="S9" s="4"/>
      <c r="T9" s="4"/>
      <c r="U9" s="4"/>
      <c r="V9" s="4"/>
      <c r="W9" s="4"/>
      <c r="X9" s="4"/>
      <c r="Y9" s="4"/>
      <c r="Z9" s="4"/>
    </row>
    <row r="10" spans="1:26" ht="6" customHeight="1" thickBot="1">
      <c r="A10" s="4"/>
      <c r="B10" s="135"/>
      <c r="C10" s="135"/>
      <c r="D10" s="4"/>
      <c r="E10" s="4"/>
      <c r="F10" s="26"/>
      <c r="G10" s="26"/>
      <c r="H10" s="7"/>
      <c r="I10" s="7"/>
      <c r="J10" s="27"/>
      <c r="K10" s="27"/>
      <c r="L10" s="27"/>
      <c r="M10" s="7"/>
      <c r="N10" s="28"/>
      <c r="O10" s="7"/>
      <c r="P10" s="7"/>
      <c r="Q10" s="7"/>
      <c r="R10" s="7"/>
      <c r="S10" s="7"/>
      <c r="T10" s="7"/>
      <c r="U10" s="7"/>
      <c r="V10" s="7"/>
      <c r="W10" s="7"/>
      <c r="X10" s="7"/>
      <c r="Y10" s="7"/>
      <c r="Z10" s="7"/>
    </row>
    <row r="11" spans="1:26" ht="15" customHeight="1">
      <c r="A11" s="4"/>
      <c r="B11" s="135"/>
      <c r="C11" s="135"/>
      <c r="D11" s="4"/>
      <c r="E11" s="4"/>
      <c r="F11" s="4"/>
      <c r="G11" s="4"/>
      <c r="H11" s="4"/>
      <c r="I11" s="204"/>
      <c r="J11" s="205"/>
      <c r="K11" s="205"/>
      <c r="L11" s="206"/>
      <c r="M11" s="4"/>
      <c r="N11" s="22"/>
      <c r="O11" s="4"/>
      <c r="P11" s="4"/>
      <c r="Q11" s="4"/>
      <c r="R11" s="4"/>
      <c r="S11" s="4"/>
      <c r="T11" s="4"/>
      <c r="U11" s="4"/>
      <c r="V11" s="4"/>
      <c r="W11" s="4"/>
      <c r="X11" s="4"/>
      <c r="Y11" s="4"/>
      <c r="Z11" s="4"/>
    </row>
    <row r="12" spans="1:26" ht="15" customHeight="1">
      <c r="A12" s="7"/>
      <c r="B12" s="4"/>
      <c r="C12" s="4"/>
      <c r="D12" s="203" t="s">
        <v>216</v>
      </c>
      <c r="E12" s="191"/>
      <c r="F12" s="9" t="s">
        <v>288</v>
      </c>
      <c r="G12" s="9" t="s">
        <v>217</v>
      </c>
      <c r="H12" s="4"/>
      <c r="I12" s="207"/>
      <c r="J12" s="208"/>
      <c r="K12" s="208"/>
      <c r="L12" s="209"/>
      <c r="M12" s="4"/>
      <c r="N12" s="22"/>
      <c r="O12" s="4"/>
      <c r="P12" s="4"/>
      <c r="Q12" s="4"/>
      <c r="R12" s="4"/>
      <c r="S12" s="4"/>
      <c r="T12" s="4"/>
      <c r="U12" s="4"/>
      <c r="V12" s="4"/>
      <c r="W12" s="4"/>
      <c r="X12" s="4"/>
      <c r="Y12" s="4"/>
      <c r="Z12" s="4"/>
    </row>
    <row r="13" spans="1:26" ht="15" customHeight="1">
      <c r="A13" s="4"/>
      <c r="B13" s="175" t="s">
        <v>254</v>
      </c>
      <c r="C13" s="176"/>
      <c r="D13" s="195"/>
      <c r="E13" s="196"/>
      <c r="F13" s="145"/>
      <c r="G13" s="146"/>
      <c r="H13" s="4"/>
      <c r="I13" s="207"/>
      <c r="J13" s="208"/>
      <c r="K13" s="208"/>
      <c r="L13" s="209"/>
      <c r="M13" s="4"/>
      <c r="N13" s="22"/>
      <c r="O13" s="4"/>
      <c r="P13" s="4"/>
      <c r="Q13" s="4"/>
      <c r="R13" s="4"/>
      <c r="S13" s="4"/>
      <c r="T13" s="4"/>
      <c r="U13" s="4"/>
      <c r="V13" s="4"/>
      <c r="W13" s="4"/>
      <c r="X13" s="4"/>
      <c r="Y13" s="4"/>
      <c r="Z13" s="4"/>
    </row>
    <row r="14" spans="1:26" ht="14">
      <c r="A14" s="4"/>
      <c r="C14" s="14" t="s">
        <v>262</v>
      </c>
      <c r="D14" s="195"/>
      <c r="E14" s="196"/>
      <c r="F14" s="145"/>
      <c r="G14" s="146"/>
      <c r="H14" s="4"/>
      <c r="I14" s="207"/>
      <c r="J14" s="208"/>
      <c r="K14" s="208"/>
      <c r="L14" s="209"/>
      <c r="M14" s="4"/>
      <c r="N14" s="22"/>
      <c r="O14" s="4"/>
      <c r="P14" s="4"/>
      <c r="Q14" s="4"/>
      <c r="R14" s="4"/>
      <c r="S14" s="4"/>
      <c r="T14" s="4"/>
      <c r="U14" s="4"/>
      <c r="V14" s="4"/>
      <c r="W14" s="4"/>
      <c r="X14" s="4"/>
      <c r="Y14" s="4"/>
      <c r="Z14" s="4"/>
    </row>
    <row r="15" spans="1:26" ht="14">
      <c r="A15" s="4"/>
      <c r="B15" s="192"/>
      <c r="C15" s="193"/>
      <c r="D15" s="29"/>
      <c r="E15" s="4"/>
      <c r="F15" s="4"/>
      <c r="G15" s="4"/>
      <c r="H15" s="4"/>
      <c r="I15" s="207"/>
      <c r="J15" s="208"/>
      <c r="K15" s="208"/>
      <c r="L15" s="209"/>
      <c r="M15" s="4"/>
      <c r="N15" s="22"/>
      <c r="O15" s="4"/>
      <c r="P15" s="4"/>
      <c r="Q15" s="4"/>
      <c r="R15" s="4"/>
      <c r="S15" s="4"/>
      <c r="T15" s="4"/>
      <c r="U15" s="4"/>
      <c r="V15" s="4"/>
      <c r="W15" s="4"/>
      <c r="X15" s="4"/>
      <c r="Y15" s="4"/>
      <c r="Z15" s="4"/>
    </row>
    <row r="16" spans="1:26" ht="15" customHeight="1">
      <c r="A16" s="4"/>
      <c r="B16" s="188"/>
      <c r="C16" s="189"/>
      <c r="D16" s="190" t="s">
        <v>216</v>
      </c>
      <c r="E16" s="191"/>
      <c r="F16" s="9" t="s">
        <v>288</v>
      </c>
      <c r="G16" s="9" t="s">
        <v>217</v>
      </c>
      <c r="H16" s="4"/>
      <c r="I16" s="207"/>
      <c r="J16" s="208"/>
      <c r="K16" s="208"/>
      <c r="L16" s="209"/>
      <c r="M16" s="4"/>
      <c r="N16" s="22"/>
      <c r="O16" s="4"/>
      <c r="P16" s="4"/>
      <c r="Q16" s="4"/>
      <c r="R16" s="4"/>
      <c r="S16" s="4"/>
      <c r="T16" s="4"/>
      <c r="U16" s="4"/>
      <c r="V16" s="4"/>
      <c r="W16" s="4"/>
      <c r="X16" s="4"/>
      <c r="Y16" s="4"/>
      <c r="Z16" s="4"/>
    </row>
    <row r="17" spans="1:26" ht="15" customHeight="1">
      <c r="A17" s="4"/>
      <c r="B17" s="175" t="s">
        <v>255</v>
      </c>
      <c r="C17" s="176"/>
      <c r="D17" s="194"/>
      <c r="E17" s="182"/>
      <c r="F17" s="145"/>
      <c r="G17" s="147"/>
      <c r="H17" s="7"/>
      <c r="I17" s="207"/>
      <c r="J17" s="208"/>
      <c r="K17" s="208"/>
      <c r="L17" s="209"/>
      <c r="M17" s="7"/>
      <c r="N17" s="28"/>
      <c r="O17" s="7"/>
      <c r="P17" s="7"/>
      <c r="Q17" s="7"/>
      <c r="R17" s="7"/>
      <c r="S17" s="7"/>
      <c r="T17" s="7"/>
      <c r="U17" s="7"/>
      <c r="V17" s="7"/>
      <c r="W17" s="7"/>
      <c r="X17" s="7"/>
      <c r="Y17" s="7"/>
      <c r="Z17" s="7"/>
    </row>
    <row r="18" spans="1:26" ht="15" customHeight="1">
      <c r="A18" s="4"/>
      <c r="C18" s="14" t="s">
        <v>256</v>
      </c>
      <c r="D18" s="195"/>
      <c r="E18" s="182"/>
      <c r="F18" s="145"/>
      <c r="G18" s="147"/>
      <c r="H18" s="4"/>
      <c r="I18" s="207"/>
      <c r="J18" s="208"/>
      <c r="K18" s="208"/>
      <c r="L18" s="209"/>
      <c r="M18" s="4"/>
      <c r="N18" s="22"/>
      <c r="O18" s="4"/>
      <c r="P18" s="4"/>
      <c r="Q18" s="4"/>
      <c r="R18" s="4"/>
      <c r="S18" s="4"/>
      <c r="T18" s="4"/>
      <c r="U18" s="4"/>
      <c r="V18" s="4"/>
      <c r="W18" s="4"/>
      <c r="X18" s="4"/>
      <c r="Y18" s="4"/>
      <c r="Z18" s="4"/>
    </row>
    <row r="19" spans="1:26" ht="15" customHeight="1">
      <c r="A19" s="4"/>
      <c r="B19" s="186"/>
      <c r="C19" s="187"/>
      <c r="D19" s="19"/>
      <c r="E19" s="13"/>
      <c r="F19" s="4"/>
      <c r="G19" s="4"/>
      <c r="H19" s="4"/>
      <c r="I19" s="207"/>
      <c r="J19" s="208"/>
      <c r="K19" s="208"/>
      <c r="L19" s="209"/>
      <c r="M19" s="4"/>
      <c r="N19" s="22"/>
      <c r="O19" s="4"/>
      <c r="P19" s="4"/>
      <c r="Q19" s="4"/>
      <c r="R19" s="4"/>
      <c r="S19" s="4"/>
      <c r="T19" s="4"/>
      <c r="U19" s="4"/>
      <c r="V19" s="4"/>
      <c r="W19" s="4"/>
      <c r="X19" s="4"/>
      <c r="Y19" s="4"/>
      <c r="Z19" s="4"/>
    </row>
    <row r="20" spans="1:26" ht="15" customHeight="1">
      <c r="A20" s="4"/>
      <c r="B20" s="4"/>
      <c r="C20" s="4"/>
      <c r="D20" s="215" t="s">
        <v>263</v>
      </c>
      <c r="E20" s="215"/>
      <c r="F20" s="133"/>
      <c r="G20" s="133"/>
      <c r="H20" s="133"/>
      <c r="I20" s="207"/>
      <c r="J20" s="208"/>
      <c r="K20" s="208"/>
      <c r="L20" s="209"/>
      <c r="M20" s="4"/>
      <c r="N20" s="4"/>
      <c r="O20" s="4"/>
      <c r="P20" s="4"/>
      <c r="Q20" s="4"/>
      <c r="R20" s="4"/>
      <c r="S20" s="4"/>
      <c r="T20" s="4"/>
      <c r="U20" s="4"/>
      <c r="V20" s="4"/>
      <c r="W20" s="4"/>
    </row>
    <row r="21" spans="1:26" ht="15" customHeight="1">
      <c r="A21" s="4"/>
      <c r="B21" s="4"/>
      <c r="C21" s="14" t="s">
        <v>257</v>
      </c>
      <c r="D21" s="216"/>
      <c r="E21" s="217"/>
      <c r="F21" s="133"/>
      <c r="G21" s="133"/>
      <c r="H21" s="133"/>
      <c r="I21" s="207"/>
      <c r="J21" s="208"/>
      <c r="K21" s="208"/>
      <c r="L21" s="209"/>
      <c r="M21" s="4"/>
      <c r="N21" s="4"/>
      <c r="O21" s="4"/>
      <c r="P21" s="4"/>
      <c r="Q21" s="4"/>
      <c r="R21" s="4"/>
      <c r="S21" s="4"/>
      <c r="T21" s="4"/>
      <c r="U21" s="4"/>
      <c r="V21" s="4"/>
      <c r="W21" s="4"/>
    </row>
    <row r="22" spans="1:26" ht="15" customHeight="1">
      <c r="A22" s="4"/>
      <c r="B22" s="4"/>
      <c r="C22" s="14" t="s">
        <v>258</v>
      </c>
      <c r="D22" s="217"/>
      <c r="E22" s="217"/>
      <c r="F22" s="133"/>
      <c r="G22" s="133"/>
      <c r="H22" s="133"/>
      <c r="I22" s="207"/>
      <c r="J22" s="208"/>
      <c r="K22" s="208"/>
      <c r="L22" s="209"/>
      <c r="M22" s="4"/>
      <c r="N22" s="4"/>
      <c r="O22" s="4"/>
      <c r="P22" s="4"/>
      <c r="Q22" s="4"/>
      <c r="R22" s="4"/>
      <c r="S22" s="4"/>
      <c r="T22" s="4"/>
      <c r="U22" s="4"/>
      <c r="V22" s="4"/>
      <c r="W22" s="4"/>
    </row>
    <row r="23" spans="1:26" ht="15" customHeight="1">
      <c r="A23" s="4"/>
      <c r="B23" s="4"/>
      <c r="C23" s="14" t="s">
        <v>259</v>
      </c>
      <c r="D23" s="217"/>
      <c r="E23" s="217"/>
      <c r="F23" s="133"/>
      <c r="G23" s="133"/>
      <c r="H23" s="133"/>
      <c r="I23" s="207"/>
      <c r="J23" s="208"/>
      <c r="K23" s="208"/>
      <c r="L23" s="209"/>
      <c r="M23" s="4"/>
      <c r="N23" s="4"/>
      <c r="O23" s="4"/>
      <c r="P23" s="4"/>
      <c r="Q23" s="4"/>
      <c r="R23" s="4"/>
      <c r="S23" s="4"/>
      <c r="T23" s="4"/>
      <c r="U23" s="4"/>
      <c r="V23" s="4"/>
      <c r="W23" s="4"/>
    </row>
    <row r="24" spans="1:26" ht="14">
      <c r="A24" s="4"/>
      <c r="B24" s="4"/>
      <c r="D24" s="4"/>
      <c r="E24" s="30"/>
      <c r="F24" s="4"/>
      <c r="G24" s="4"/>
      <c r="H24" s="4"/>
      <c r="I24" s="207"/>
      <c r="J24" s="208"/>
      <c r="K24" s="208"/>
      <c r="L24" s="209"/>
      <c r="M24" s="4"/>
      <c r="N24" s="22"/>
      <c r="O24" s="4"/>
      <c r="P24" s="4"/>
      <c r="Q24" s="4"/>
      <c r="R24" s="4"/>
      <c r="S24" s="4"/>
      <c r="T24" s="4"/>
      <c r="U24" s="4"/>
      <c r="V24" s="4"/>
      <c r="W24" s="4"/>
      <c r="X24" s="4"/>
      <c r="Y24" s="4"/>
      <c r="Z24" s="4"/>
    </row>
    <row r="25" spans="1:26" ht="14">
      <c r="A25" s="4"/>
      <c r="B25" s="4"/>
      <c r="C25" s="7"/>
      <c r="D25" s="4"/>
      <c r="E25" s="30"/>
      <c r="F25" s="4"/>
      <c r="G25" s="4"/>
      <c r="H25" s="4"/>
      <c r="I25" s="207"/>
      <c r="J25" s="208"/>
      <c r="K25" s="208"/>
      <c r="L25" s="209"/>
      <c r="M25" s="4"/>
      <c r="N25" s="31"/>
      <c r="O25" s="4"/>
      <c r="P25" s="4"/>
      <c r="Q25" s="4"/>
      <c r="R25" s="4"/>
      <c r="S25" s="4"/>
      <c r="T25" s="4"/>
      <c r="U25" s="4"/>
      <c r="V25" s="4"/>
      <c r="W25" s="4"/>
      <c r="X25" s="4"/>
      <c r="Y25" s="4"/>
      <c r="Z25" s="4"/>
    </row>
    <row r="26" spans="1:26" ht="14">
      <c r="A26" s="4"/>
      <c r="B26" s="4"/>
      <c r="D26" s="10" t="s">
        <v>291</v>
      </c>
      <c r="E26" s="11" t="s">
        <v>221</v>
      </c>
      <c r="F26" s="12" t="s">
        <v>261</v>
      </c>
      <c r="G26" s="10" t="s">
        <v>222</v>
      </c>
      <c r="H26" s="4"/>
      <c r="I26" s="207"/>
      <c r="J26" s="208"/>
      <c r="K26" s="208"/>
      <c r="L26" s="209"/>
      <c r="M26" s="4"/>
      <c r="N26" s="22"/>
      <c r="O26" s="4"/>
      <c r="P26" s="4"/>
      <c r="Q26" s="4"/>
      <c r="R26" s="4"/>
      <c r="S26" s="4"/>
      <c r="T26" s="4"/>
      <c r="U26" s="4"/>
      <c r="V26" s="4"/>
      <c r="W26" s="4"/>
      <c r="X26" s="4"/>
      <c r="Y26" s="4"/>
      <c r="Z26" s="4"/>
    </row>
    <row r="27" spans="1:26" ht="15" customHeight="1">
      <c r="A27" s="4"/>
      <c r="B27" s="4"/>
      <c r="D27" s="171"/>
      <c r="E27" s="149"/>
      <c r="F27" s="150"/>
      <c r="G27" s="151"/>
      <c r="H27" s="4"/>
      <c r="I27" s="207"/>
      <c r="J27" s="208"/>
      <c r="K27" s="208"/>
      <c r="L27" s="209"/>
      <c r="M27" s="4"/>
      <c r="N27" s="22"/>
      <c r="O27" s="4"/>
      <c r="P27" s="4"/>
      <c r="Q27" s="4"/>
      <c r="R27" s="4"/>
      <c r="S27" s="4"/>
      <c r="T27" s="4"/>
      <c r="U27" s="4"/>
      <c r="V27" s="4"/>
      <c r="W27" s="4"/>
      <c r="X27" s="4"/>
      <c r="Y27" s="4"/>
      <c r="Z27" s="4"/>
    </row>
    <row r="28" spans="1:26" ht="15.75" customHeight="1">
      <c r="A28" s="4"/>
      <c r="B28" s="32"/>
      <c r="D28" s="141"/>
      <c r="E28" s="149"/>
      <c r="F28" s="150"/>
      <c r="G28" s="151"/>
      <c r="H28" s="4"/>
      <c r="I28" s="207"/>
      <c r="J28" s="208"/>
      <c r="K28" s="208"/>
      <c r="L28" s="209"/>
      <c r="M28" s="4"/>
      <c r="N28" s="22"/>
      <c r="O28" s="4"/>
      <c r="P28" s="4"/>
      <c r="Q28" s="4"/>
      <c r="R28" s="4"/>
      <c r="S28" s="4"/>
      <c r="T28" s="4"/>
      <c r="U28" s="4"/>
      <c r="V28" s="4"/>
      <c r="W28" s="4"/>
      <c r="X28" s="4"/>
      <c r="Y28" s="4"/>
      <c r="Z28" s="4"/>
    </row>
    <row r="29" spans="1:26" ht="15.75" customHeight="1">
      <c r="A29" s="4"/>
      <c r="B29" s="32"/>
      <c r="D29" s="141"/>
      <c r="E29" s="149"/>
      <c r="F29" s="150"/>
      <c r="G29" s="151"/>
      <c r="H29" s="4"/>
      <c r="I29" s="207"/>
      <c r="J29" s="208"/>
      <c r="K29" s="208"/>
      <c r="L29" s="209"/>
      <c r="M29" s="4"/>
      <c r="N29" s="22"/>
      <c r="O29" s="4"/>
      <c r="P29" s="4"/>
      <c r="Q29" s="4"/>
      <c r="R29" s="4"/>
      <c r="S29" s="4"/>
      <c r="T29" s="4"/>
      <c r="U29" s="4"/>
      <c r="V29" s="4"/>
      <c r="W29" s="4"/>
      <c r="X29" s="4"/>
      <c r="Y29" s="4"/>
      <c r="Z29" s="4"/>
    </row>
    <row r="30" spans="1:26" ht="15.75" customHeight="1">
      <c r="A30" s="4"/>
      <c r="B30" s="33"/>
      <c r="D30" s="141"/>
      <c r="E30" s="149"/>
      <c r="F30" s="150"/>
      <c r="G30" s="151"/>
      <c r="H30" s="4"/>
      <c r="I30" s="207"/>
      <c r="J30" s="208"/>
      <c r="K30" s="208"/>
      <c r="L30" s="209"/>
      <c r="M30" s="4"/>
      <c r="N30" s="22"/>
      <c r="O30" s="4"/>
      <c r="P30" s="4"/>
      <c r="Q30" s="4"/>
      <c r="R30" s="4"/>
      <c r="S30" s="4"/>
      <c r="T30" s="4"/>
      <c r="U30" s="4"/>
      <c r="V30" s="4"/>
      <c r="W30" s="4"/>
      <c r="X30" s="4"/>
      <c r="Y30" s="4"/>
      <c r="Z30" s="4"/>
    </row>
    <row r="31" spans="1:26" ht="15.75" customHeight="1">
      <c r="A31" s="4"/>
      <c r="B31" s="33"/>
      <c r="D31" s="141"/>
      <c r="E31" s="149"/>
      <c r="F31" s="150"/>
      <c r="G31" s="151"/>
      <c r="H31" s="4"/>
      <c r="I31" s="207"/>
      <c r="J31" s="208"/>
      <c r="K31" s="208"/>
      <c r="L31" s="209"/>
      <c r="M31" s="4"/>
      <c r="N31" s="22"/>
      <c r="O31" s="4"/>
      <c r="P31" s="4"/>
      <c r="Q31" s="4"/>
      <c r="R31" s="4"/>
      <c r="S31" s="4"/>
      <c r="T31" s="4"/>
      <c r="U31" s="4"/>
      <c r="V31" s="4"/>
      <c r="W31" s="4"/>
      <c r="X31" s="4"/>
      <c r="Y31" s="4"/>
      <c r="Z31" s="4"/>
    </row>
    <row r="32" spans="1:26" ht="15" customHeight="1" thickBot="1">
      <c r="A32" s="4"/>
      <c r="B32" s="33"/>
      <c r="D32" s="141"/>
      <c r="E32" s="149"/>
      <c r="F32" s="150"/>
      <c r="G32" s="151"/>
      <c r="H32" s="4"/>
      <c r="I32" s="210"/>
      <c r="J32" s="211"/>
      <c r="K32" s="211"/>
      <c r="L32" s="212"/>
      <c r="M32" s="4"/>
      <c r="N32" s="22"/>
      <c r="O32" s="4"/>
      <c r="P32" s="4"/>
      <c r="Q32" s="4"/>
      <c r="R32" s="4"/>
      <c r="S32" s="4"/>
      <c r="T32" s="4"/>
      <c r="U32" s="4"/>
      <c r="V32" s="4"/>
      <c r="W32" s="4"/>
      <c r="X32" s="4"/>
      <c r="Y32" s="4"/>
      <c r="Z32" s="4"/>
    </row>
    <row r="33" spans="1:26" ht="15" customHeight="1">
      <c r="A33" s="4"/>
      <c r="B33" s="30"/>
      <c r="D33" s="141"/>
      <c r="E33" s="149"/>
      <c r="F33" s="150"/>
      <c r="G33" s="151"/>
      <c r="H33" s="4"/>
      <c r="I33" s="170"/>
      <c r="J33" s="24"/>
      <c r="K33" s="20"/>
      <c r="L33" s="4"/>
      <c r="M33" s="4"/>
      <c r="N33" s="22"/>
      <c r="O33" s="4"/>
      <c r="P33" s="4"/>
      <c r="Q33" s="4"/>
      <c r="R33" s="4"/>
      <c r="S33" s="4"/>
      <c r="T33" s="4"/>
      <c r="U33" s="4"/>
      <c r="V33" s="4"/>
      <c r="W33" s="4"/>
      <c r="X33" s="4"/>
      <c r="Y33" s="4"/>
      <c r="Z33" s="4"/>
    </row>
    <row r="34" spans="1:26" ht="15" customHeight="1">
      <c r="A34" s="4"/>
      <c r="B34" s="30"/>
      <c r="D34" s="141"/>
      <c r="E34" s="149"/>
      <c r="F34" s="150"/>
      <c r="G34" s="151"/>
      <c r="H34" s="4"/>
      <c r="I34" s="203" t="s">
        <v>216</v>
      </c>
      <c r="J34" s="214"/>
      <c r="K34" s="9" t="s">
        <v>288</v>
      </c>
      <c r="L34" s="9" t="s">
        <v>217</v>
      </c>
      <c r="N34" s="22"/>
      <c r="O34" s="4"/>
      <c r="P34" s="4"/>
      <c r="Q34" s="4"/>
      <c r="R34" s="4"/>
      <c r="S34" s="4"/>
      <c r="T34" s="4"/>
      <c r="U34" s="4"/>
      <c r="V34" s="4"/>
      <c r="W34" s="4"/>
      <c r="X34" s="4"/>
      <c r="Y34" s="4"/>
      <c r="Z34" s="4"/>
    </row>
    <row r="35" spans="1:26" ht="15.75" customHeight="1">
      <c r="A35" s="4"/>
      <c r="B35" s="30"/>
      <c r="D35" s="141"/>
      <c r="E35" s="149"/>
      <c r="F35" s="150"/>
      <c r="G35" s="151"/>
      <c r="H35" s="14" t="s">
        <v>267</v>
      </c>
      <c r="I35" s="194"/>
      <c r="J35" s="196"/>
      <c r="K35" s="145"/>
      <c r="L35" s="146"/>
      <c r="N35" s="22"/>
      <c r="O35" s="4"/>
      <c r="P35" s="4"/>
      <c r="Q35" s="4"/>
      <c r="R35" s="4"/>
      <c r="S35" s="4"/>
      <c r="T35" s="4"/>
      <c r="U35" s="4"/>
      <c r="V35" s="4"/>
      <c r="W35" s="4"/>
      <c r="X35" s="4"/>
      <c r="Y35" s="4"/>
      <c r="Z35" s="4"/>
    </row>
    <row r="36" spans="1:26" ht="15.75" customHeight="1">
      <c r="A36" s="4"/>
      <c r="B36" s="30"/>
      <c r="D36" s="141"/>
      <c r="E36" s="149"/>
      <c r="F36" s="150"/>
      <c r="G36" s="151"/>
      <c r="H36" s="14" t="s">
        <v>268</v>
      </c>
      <c r="I36" s="194"/>
      <c r="J36" s="196"/>
      <c r="K36" s="145"/>
      <c r="L36" s="146"/>
      <c r="N36" s="22"/>
      <c r="O36" s="4"/>
      <c r="P36" s="4"/>
      <c r="Q36" s="4"/>
      <c r="R36" s="4"/>
      <c r="S36" s="4"/>
      <c r="T36" s="4"/>
      <c r="U36" s="4"/>
      <c r="V36" s="4"/>
      <c r="W36" s="4"/>
      <c r="X36" s="4"/>
      <c r="Y36" s="4"/>
      <c r="Z36" s="4"/>
    </row>
    <row r="37" spans="1:26" ht="15.75" customHeight="1">
      <c r="A37" s="4"/>
      <c r="B37" s="30"/>
      <c r="D37" s="141"/>
      <c r="E37" s="149"/>
      <c r="F37" s="150"/>
      <c r="G37" s="151"/>
      <c r="H37" s="14" t="s">
        <v>269</v>
      </c>
      <c r="I37" s="194"/>
      <c r="J37" s="196"/>
      <c r="K37" s="145"/>
      <c r="L37" s="146"/>
      <c r="N37" s="22"/>
      <c r="O37" s="4"/>
      <c r="P37" s="4"/>
      <c r="Q37" s="4"/>
      <c r="R37" s="4"/>
      <c r="S37" s="4"/>
      <c r="T37" s="4"/>
      <c r="U37" s="4"/>
      <c r="V37" s="4"/>
      <c r="W37" s="4"/>
      <c r="X37" s="4"/>
      <c r="Y37" s="4"/>
      <c r="Z37" s="4"/>
    </row>
    <row r="38" spans="1:26" ht="15.75" customHeight="1">
      <c r="A38" s="4"/>
      <c r="B38" s="30"/>
      <c r="D38" s="141"/>
      <c r="E38" s="149"/>
      <c r="F38" s="150"/>
      <c r="G38" s="151"/>
      <c r="H38" s="14" t="s">
        <v>271</v>
      </c>
      <c r="I38" s="194"/>
      <c r="J38" s="196"/>
      <c r="K38" s="145"/>
      <c r="L38" s="146"/>
      <c r="M38" s="4"/>
      <c r="N38" s="22"/>
      <c r="O38" s="4"/>
      <c r="P38" s="4"/>
      <c r="Q38" s="4"/>
      <c r="R38" s="4"/>
      <c r="S38" s="4"/>
      <c r="T38" s="4"/>
      <c r="U38" s="4"/>
      <c r="V38" s="4"/>
      <c r="W38" s="4"/>
      <c r="X38" s="4"/>
      <c r="Y38" s="4"/>
      <c r="Z38" s="4"/>
    </row>
    <row r="39" spans="1:26" ht="15.75" customHeight="1">
      <c r="A39" s="4"/>
      <c r="B39" s="30"/>
      <c r="D39" s="141"/>
      <c r="E39" s="149"/>
      <c r="F39" s="150"/>
      <c r="G39" s="151"/>
      <c r="H39" s="14" t="s">
        <v>272</v>
      </c>
      <c r="I39" s="194"/>
      <c r="J39" s="196"/>
      <c r="K39" s="145"/>
      <c r="L39" s="146"/>
      <c r="M39" s="4"/>
      <c r="N39" s="22"/>
      <c r="O39" s="4"/>
      <c r="P39" s="4"/>
      <c r="Q39" s="4"/>
      <c r="R39" s="4"/>
      <c r="S39" s="4"/>
      <c r="T39" s="4"/>
      <c r="U39" s="4"/>
      <c r="V39" s="4"/>
      <c r="W39" s="4"/>
      <c r="X39" s="4"/>
      <c r="Y39" s="4"/>
      <c r="Z39" s="4"/>
    </row>
    <row r="40" spans="1:26" ht="15.75" customHeight="1">
      <c r="A40" s="4"/>
      <c r="B40" s="30"/>
      <c r="D40" s="141"/>
      <c r="E40" s="149"/>
      <c r="F40" s="150"/>
      <c r="G40" s="151"/>
      <c r="H40" s="14" t="s">
        <v>273</v>
      </c>
      <c r="I40" s="194"/>
      <c r="J40" s="196"/>
      <c r="K40" s="145"/>
      <c r="L40" s="146"/>
      <c r="M40" s="4"/>
      <c r="N40" s="22"/>
      <c r="O40" s="4"/>
      <c r="P40" s="4"/>
      <c r="Q40" s="4"/>
      <c r="R40" s="4"/>
      <c r="S40" s="4"/>
      <c r="T40" s="4"/>
      <c r="U40" s="4"/>
      <c r="V40" s="4"/>
      <c r="W40" s="4"/>
      <c r="X40" s="4"/>
      <c r="Y40" s="4"/>
      <c r="Z40" s="4"/>
    </row>
    <row r="41" spans="1:26" ht="15.75" customHeight="1">
      <c r="A41" s="4"/>
      <c r="B41" s="30"/>
      <c r="D41" s="141"/>
      <c r="E41" s="149"/>
      <c r="F41" s="150"/>
      <c r="G41" s="151"/>
      <c r="H41" s="14" t="s">
        <v>270</v>
      </c>
      <c r="I41" s="194"/>
      <c r="J41" s="196"/>
      <c r="K41" s="145"/>
      <c r="L41" s="146"/>
      <c r="M41" s="4"/>
      <c r="N41" s="22"/>
      <c r="O41" s="4"/>
      <c r="P41" s="4"/>
      <c r="Q41" s="4"/>
      <c r="R41" s="4"/>
      <c r="S41" s="4"/>
      <c r="T41" s="4"/>
      <c r="U41" s="4"/>
      <c r="V41" s="4"/>
      <c r="W41" s="4"/>
      <c r="X41" s="4"/>
      <c r="Y41" s="4"/>
      <c r="Z41" s="4"/>
    </row>
    <row r="42" spans="1:26" ht="15.75" customHeight="1">
      <c r="A42" s="4"/>
      <c r="B42" s="30"/>
      <c r="C42" s="4"/>
      <c r="D42" s="141"/>
      <c r="E42" s="149"/>
      <c r="F42" s="150"/>
      <c r="G42" s="151"/>
      <c r="H42" s="14" t="s">
        <v>279</v>
      </c>
      <c r="I42" s="194"/>
      <c r="J42" s="196"/>
      <c r="K42" s="145"/>
      <c r="L42" s="146"/>
      <c r="M42" s="4"/>
      <c r="N42" s="22"/>
      <c r="O42" s="4"/>
      <c r="P42" s="4"/>
      <c r="Q42" s="4"/>
      <c r="R42" s="4"/>
      <c r="S42" s="4"/>
      <c r="T42" s="4"/>
      <c r="U42" s="4"/>
      <c r="V42" s="4"/>
      <c r="W42" s="4"/>
      <c r="X42" s="4"/>
      <c r="Y42" s="4"/>
      <c r="Z42" s="4"/>
    </row>
    <row r="43" spans="1:26" ht="15.75" customHeight="1">
      <c r="A43" s="4"/>
      <c r="B43" s="30"/>
      <c r="C43" s="4"/>
      <c r="D43" s="141"/>
      <c r="E43" s="149"/>
      <c r="F43" s="150"/>
      <c r="G43" s="151"/>
      <c r="H43" s="14" t="s">
        <v>237</v>
      </c>
      <c r="I43" s="194"/>
      <c r="J43" s="196"/>
      <c r="K43" s="145"/>
      <c r="L43" s="146"/>
      <c r="M43" s="4"/>
      <c r="N43" s="22"/>
      <c r="O43" s="4"/>
      <c r="P43" s="4"/>
      <c r="Q43" s="4"/>
      <c r="R43" s="4"/>
      <c r="S43" s="4"/>
      <c r="T43" s="4"/>
      <c r="U43" s="4"/>
      <c r="V43" s="4"/>
      <c r="W43" s="4"/>
      <c r="X43" s="4"/>
      <c r="Y43" s="4"/>
      <c r="Z43" s="4"/>
    </row>
    <row r="44" spans="1:26" ht="15.75" customHeight="1">
      <c r="A44" s="4"/>
      <c r="B44" s="30"/>
      <c r="C44" s="20"/>
      <c r="D44" s="141"/>
      <c r="E44" s="149"/>
      <c r="F44" s="150"/>
      <c r="G44" s="151"/>
      <c r="H44" s="17" t="s">
        <v>237</v>
      </c>
      <c r="I44" s="194"/>
      <c r="J44" s="196"/>
      <c r="K44" s="145"/>
      <c r="L44" s="146"/>
      <c r="M44" s="4"/>
      <c r="N44" s="22"/>
      <c r="O44" s="4"/>
      <c r="P44" s="4"/>
      <c r="Q44" s="4"/>
      <c r="R44" s="4"/>
      <c r="S44" s="4"/>
      <c r="T44" s="4"/>
      <c r="U44" s="4"/>
      <c r="V44" s="4"/>
      <c r="W44" s="4"/>
      <c r="X44" s="4"/>
      <c r="Y44" s="4"/>
      <c r="Z44" s="4"/>
    </row>
    <row r="45" spans="1:26" ht="15.75" customHeight="1" thickBot="1">
      <c r="A45" s="4"/>
      <c r="B45" s="30"/>
      <c r="C45" s="20"/>
      <c r="D45" s="148"/>
      <c r="E45" s="152"/>
      <c r="F45" s="153"/>
      <c r="G45" s="154"/>
      <c r="H45" s="4"/>
      <c r="I45" s="4"/>
      <c r="J45" s="24"/>
      <c r="K45" s="20"/>
      <c r="L45" s="4"/>
      <c r="M45" s="4"/>
      <c r="N45" s="22"/>
      <c r="O45" s="4"/>
      <c r="P45" s="4"/>
      <c r="Q45" s="4"/>
      <c r="R45" s="4"/>
      <c r="S45" s="4"/>
      <c r="T45" s="4"/>
      <c r="U45" s="4"/>
      <c r="V45" s="4"/>
      <c r="W45" s="4"/>
      <c r="X45" s="4"/>
      <c r="Y45" s="4"/>
      <c r="Z45" s="4"/>
    </row>
    <row r="46" spans="1:26" ht="15.75" customHeight="1" thickBot="1">
      <c r="A46" s="4"/>
      <c r="B46" s="4"/>
      <c r="C46" s="4"/>
      <c r="D46" s="15" t="s">
        <v>274</v>
      </c>
      <c r="E46" s="34">
        <f>SUM(E27:E45)</f>
        <v>0</v>
      </c>
      <c r="F46" s="35">
        <f>SUM(F27:F45)</f>
        <v>0</v>
      </c>
      <c r="G46" s="4"/>
      <c r="H46" s="4"/>
      <c r="I46" s="4"/>
      <c r="J46" s="24"/>
      <c r="K46" s="20"/>
      <c r="L46" s="4"/>
      <c r="M46" s="4"/>
      <c r="N46" s="22"/>
      <c r="O46" s="4"/>
      <c r="P46" s="4"/>
      <c r="Q46" s="4"/>
      <c r="R46" s="4"/>
      <c r="S46" s="4"/>
      <c r="T46" s="4"/>
      <c r="U46" s="4"/>
      <c r="V46" s="4"/>
      <c r="W46" s="4"/>
      <c r="X46" s="4"/>
      <c r="Y46" s="4"/>
      <c r="Z46" s="4"/>
    </row>
    <row r="47" spans="1:26" ht="15.75" customHeight="1">
      <c r="A47" s="4"/>
      <c r="B47" s="4"/>
      <c r="C47" s="4"/>
      <c r="D47" s="4"/>
      <c r="E47" s="4"/>
      <c r="F47" s="4"/>
      <c r="G47" s="4"/>
      <c r="H47" s="4"/>
      <c r="I47" s="4"/>
      <c r="J47" s="24"/>
      <c r="K47" s="20"/>
      <c r="L47" s="4"/>
      <c r="M47" s="4"/>
      <c r="N47" s="22"/>
      <c r="O47" s="4"/>
      <c r="P47" s="4"/>
      <c r="Q47" s="4"/>
      <c r="R47" s="4"/>
      <c r="S47" s="4"/>
      <c r="T47" s="4"/>
      <c r="U47" s="4"/>
      <c r="V47" s="4"/>
      <c r="W47" s="4"/>
      <c r="X47" s="4"/>
      <c r="Y47" s="4"/>
      <c r="Z47" s="4"/>
    </row>
    <row r="48" spans="1:26" ht="15.75" customHeight="1">
      <c r="A48" s="4"/>
      <c r="B48" s="4"/>
      <c r="C48" s="4"/>
      <c r="D48" s="4"/>
      <c r="E48" s="4"/>
      <c r="F48" s="4"/>
      <c r="G48" s="4"/>
      <c r="H48" s="4"/>
      <c r="I48" s="4"/>
      <c r="J48" s="24"/>
      <c r="K48" s="20"/>
      <c r="L48" s="4"/>
      <c r="M48" s="4"/>
      <c r="N48" s="22"/>
      <c r="O48" s="4"/>
      <c r="P48" s="4"/>
      <c r="Q48" s="4"/>
      <c r="R48" s="4"/>
      <c r="S48" s="4"/>
      <c r="T48" s="4"/>
      <c r="U48" s="4"/>
      <c r="V48" s="4"/>
      <c r="W48" s="4"/>
      <c r="X48" s="4"/>
      <c r="Y48" s="4"/>
      <c r="Z48" s="4"/>
    </row>
    <row r="49" spans="1:26" ht="15.75" customHeight="1">
      <c r="A49" s="4"/>
      <c r="B49" s="4"/>
      <c r="C49" s="4"/>
      <c r="D49" s="4"/>
      <c r="E49" s="4"/>
      <c r="F49" s="4"/>
      <c r="G49" s="4"/>
      <c r="H49" s="4"/>
      <c r="I49" s="4"/>
      <c r="J49" s="24"/>
      <c r="K49" s="20"/>
      <c r="L49" s="4"/>
      <c r="M49" s="4"/>
      <c r="N49" s="22"/>
      <c r="O49" s="4"/>
      <c r="P49" s="4"/>
      <c r="Q49" s="4"/>
      <c r="R49" s="4"/>
      <c r="S49" s="4"/>
      <c r="T49" s="4"/>
      <c r="U49" s="4"/>
      <c r="V49" s="4"/>
      <c r="W49" s="4"/>
      <c r="X49" s="4"/>
      <c r="Y49" s="4"/>
      <c r="Z49" s="4"/>
    </row>
    <row r="50" spans="1:26" ht="15.75" customHeight="1">
      <c r="A50" s="4"/>
      <c r="B50" s="4"/>
      <c r="C50" s="4"/>
      <c r="D50" s="4"/>
      <c r="E50" s="4"/>
      <c r="F50" s="4"/>
      <c r="G50" s="4"/>
      <c r="H50" s="4"/>
      <c r="I50" s="4"/>
      <c r="J50" s="24"/>
      <c r="K50" s="20"/>
      <c r="L50" s="4"/>
      <c r="M50" s="4"/>
      <c r="N50" s="22"/>
      <c r="O50" s="4"/>
      <c r="P50" s="4"/>
      <c r="Q50" s="4"/>
      <c r="R50" s="4"/>
      <c r="S50" s="4"/>
      <c r="T50" s="4"/>
      <c r="U50" s="4"/>
      <c r="V50" s="4"/>
      <c r="W50" s="4"/>
      <c r="X50" s="4"/>
      <c r="Y50" s="4"/>
      <c r="Z50" s="4"/>
    </row>
    <row r="51" spans="1:26" ht="15.75" customHeight="1">
      <c r="A51" s="4"/>
      <c r="B51" s="4"/>
      <c r="C51" s="4"/>
      <c r="D51" s="4"/>
      <c r="E51" s="4"/>
      <c r="F51" s="4"/>
      <c r="G51" s="4"/>
      <c r="H51" s="4"/>
      <c r="I51" s="4"/>
      <c r="J51" s="24"/>
      <c r="K51" s="20"/>
      <c r="L51" s="4"/>
      <c r="M51" s="4"/>
      <c r="N51" s="22"/>
      <c r="O51" s="4"/>
      <c r="P51" s="4"/>
      <c r="Q51" s="4"/>
      <c r="R51" s="4"/>
      <c r="S51" s="4"/>
      <c r="T51" s="4"/>
      <c r="U51" s="4"/>
      <c r="V51" s="4"/>
      <c r="W51" s="4"/>
      <c r="X51" s="4"/>
      <c r="Y51" s="4"/>
      <c r="Z51" s="4"/>
    </row>
    <row r="52" spans="1:26" ht="15.75" customHeight="1">
      <c r="A52" s="4"/>
      <c r="B52" s="4"/>
      <c r="C52" s="4"/>
      <c r="D52" s="4"/>
      <c r="E52" s="4"/>
      <c r="F52" s="4"/>
      <c r="G52" s="4"/>
      <c r="H52" s="4"/>
      <c r="I52" s="4"/>
      <c r="J52" s="24"/>
      <c r="K52" s="20"/>
      <c r="L52" s="4"/>
      <c r="M52" s="4"/>
      <c r="N52" s="22"/>
      <c r="O52" s="4"/>
      <c r="P52" s="4"/>
      <c r="Q52" s="4"/>
      <c r="R52" s="4"/>
      <c r="S52" s="4"/>
      <c r="T52" s="4"/>
      <c r="U52" s="4"/>
      <c r="V52" s="4"/>
      <c r="W52" s="4"/>
      <c r="X52" s="4"/>
      <c r="Y52" s="4"/>
      <c r="Z52" s="4"/>
    </row>
    <row r="53" spans="1:26" ht="15.75" customHeight="1">
      <c r="A53" s="4"/>
      <c r="B53" s="4"/>
      <c r="C53" s="4"/>
      <c r="D53" s="4"/>
      <c r="E53" s="4"/>
      <c r="F53" s="4"/>
      <c r="G53" s="4"/>
      <c r="H53" s="4"/>
      <c r="I53" s="4"/>
      <c r="J53" s="24"/>
      <c r="K53" s="20"/>
      <c r="L53" s="4"/>
      <c r="M53" s="4"/>
      <c r="N53" s="22"/>
      <c r="O53" s="4"/>
      <c r="P53" s="4"/>
      <c r="Q53" s="4"/>
      <c r="R53" s="4"/>
      <c r="S53" s="4"/>
      <c r="T53" s="4"/>
      <c r="U53" s="4"/>
      <c r="V53" s="4"/>
      <c r="W53" s="4"/>
      <c r="X53" s="4"/>
      <c r="Y53" s="4"/>
      <c r="Z53" s="4"/>
    </row>
    <row r="54" spans="1:26" ht="15.75" customHeight="1">
      <c r="A54" s="4"/>
      <c r="B54" s="4"/>
      <c r="C54" s="4"/>
      <c r="D54" s="4"/>
      <c r="E54" s="4"/>
      <c r="F54" s="4"/>
      <c r="G54" s="4"/>
      <c r="H54" s="4"/>
      <c r="I54" s="4"/>
      <c r="J54" s="24"/>
      <c r="K54" s="20"/>
      <c r="L54" s="4"/>
      <c r="M54" s="4"/>
      <c r="N54" s="22"/>
      <c r="O54" s="4"/>
      <c r="P54" s="4"/>
      <c r="Q54" s="4"/>
      <c r="R54" s="4"/>
      <c r="S54" s="4"/>
      <c r="T54" s="4"/>
      <c r="U54" s="4"/>
      <c r="V54" s="4"/>
      <c r="W54" s="4"/>
      <c r="X54" s="4"/>
      <c r="Y54" s="4"/>
      <c r="Z54" s="4"/>
    </row>
    <row r="55" spans="1:26" ht="15.75" customHeight="1">
      <c r="A55" s="4"/>
      <c r="B55" s="4"/>
      <c r="C55" s="4"/>
      <c r="D55" s="4"/>
      <c r="E55" s="4"/>
      <c r="F55" s="4"/>
      <c r="G55" s="4"/>
      <c r="H55" s="4"/>
      <c r="I55" s="4"/>
      <c r="J55" s="24"/>
      <c r="K55" s="20"/>
      <c r="L55" s="4"/>
      <c r="M55" s="4"/>
      <c r="N55" s="22"/>
      <c r="O55" s="4"/>
      <c r="P55" s="4"/>
      <c r="Q55" s="4"/>
      <c r="R55" s="4"/>
      <c r="S55" s="4"/>
      <c r="T55" s="4"/>
      <c r="U55" s="4"/>
      <c r="V55" s="4"/>
      <c r="W55" s="4"/>
      <c r="X55" s="4"/>
      <c r="Y55" s="4"/>
      <c r="Z55" s="4"/>
    </row>
    <row r="56" spans="1:26" ht="15.75" customHeight="1">
      <c r="A56" s="4"/>
      <c r="B56" s="4"/>
      <c r="C56" s="4"/>
      <c r="D56" s="4"/>
      <c r="E56" s="4"/>
      <c r="F56" s="4"/>
      <c r="G56" s="4"/>
      <c r="H56" s="4"/>
      <c r="I56" s="4"/>
      <c r="J56" s="24"/>
      <c r="K56" s="20"/>
      <c r="L56" s="4"/>
      <c r="M56" s="4"/>
      <c r="N56" s="22"/>
      <c r="O56" s="4"/>
      <c r="P56" s="4"/>
      <c r="Q56" s="4"/>
      <c r="R56" s="4"/>
      <c r="S56" s="4"/>
      <c r="T56" s="4"/>
      <c r="U56" s="4"/>
      <c r="V56" s="4"/>
      <c r="W56" s="4"/>
      <c r="X56" s="4"/>
      <c r="Y56" s="4"/>
      <c r="Z56" s="4"/>
    </row>
    <row r="57" spans="1:26" ht="15.75" customHeight="1">
      <c r="A57" s="4"/>
      <c r="B57" s="4"/>
      <c r="C57" s="4"/>
      <c r="D57" s="4"/>
      <c r="E57" s="4"/>
      <c r="F57" s="4"/>
      <c r="G57" s="4"/>
      <c r="H57" s="4"/>
      <c r="I57" s="4"/>
      <c r="J57" s="24"/>
      <c r="K57" s="20"/>
      <c r="L57" s="4"/>
      <c r="M57" s="4"/>
      <c r="N57" s="22"/>
      <c r="O57" s="4"/>
      <c r="P57" s="4"/>
      <c r="Q57" s="4"/>
      <c r="R57" s="4"/>
      <c r="S57" s="4"/>
      <c r="T57" s="4"/>
      <c r="U57" s="4"/>
      <c r="V57" s="4"/>
      <c r="W57" s="4"/>
      <c r="X57" s="4"/>
      <c r="Y57" s="4"/>
      <c r="Z57" s="4"/>
    </row>
    <row r="58" spans="1:26" ht="15.75" customHeight="1">
      <c r="A58" s="4"/>
      <c r="B58" s="4"/>
      <c r="C58" s="4"/>
      <c r="D58" s="4"/>
      <c r="E58" s="4"/>
      <c r="F58" s="4"/>
      <c r="G58" s="4"/>
      <c r="H58" s="4"/>
      <c r="I58" s="4"/>
      <c r="J58" s="24"/>
      <c r="K58" s="20"/>
      <c r="L58" s="4"/>
      <c r="M58" s="4"/>
      <c r="N58" s="22"/>
      <c r="O58" s="4"/>
      <c r="P58" s="4"/>
      <c r="Q58" s="4"/>
      <c r="R58" s="4"/>
      <c r="S58" s="4"/>
      <c r="T58" s="4"/>
      <c r="U58" s="4"/>
      <c r="V58" s="4"/>
      <c r="W58" s="4"/>
      <c r="X58" s="4"/>
      <c r="Y58" s="4"/>
      <c r="Z58" s="4"/>
    </row>
    <row r="59" spans="1:26" ht="15.75" customHeight="1">
      <c r="A59" s="4"/>
      <c r="B59" s="4"/>
      <c r="C59" s="4"/>
      <c r="D59" s="4"/>
      <c r="E59" s="4"/>
      <c r="F59" s="4"/>
      <c r="G59" s="4"/>
      <c r="H59" s="4"/>
      <c r="I59" s="4"/>
      <c r="J59" s="24"/>
      <c r="K59" s="20"/>
      <c r="L59" s="4"/>
      <c r="M59" s="4"/>
      <c r="N59" s="22"/>
      <c r="O59" s="4"/>
      <c r="P59" s="4"/>
      <c r="Q59" s="4"/>
      <c r="R59" s="4"/>
      <c r="S59" s="4"/>
      <c r="T59" s="4"/>
      <c r="U59" s="4"/>
      <c r="V59" s="4"/>
      <c r="W59" s="4"/>
      <c r="X59" s="4"/>
      <c r="Y59" s="4"/>
      <c r="Z59" s="4"/>
    </row>
    <row r="60" spans="1:26" ht="15.75" customHeight="1">
      <c r="A60" s="4"/>
      <c r="B60" s="4"/>
      <c r="C60" s="4"/>
      <c r="D60" s="4"/>
      <c r="E60" s="4"/>
      <c r="F60" s="4"/>
      <c r="G60" s="4"/>
      <c r="H60" s="4"/>
      <c r="I60" s="4"/>
      <c r="J60" s="24"/>
      <c r="K60" s="20"/>
      <c r="L60" s="4"/>
      <c r="M60" s="4"/>
      <c r="N60" s="22"/>
      <c r="O60" s="4"/>
      <c r="P60" s="4"/>
      <c r="Q60" s="4"/>
      <c r="R60" s="4"/>
      <c r="S60" s="4"/>
      <c r="T60" s="4"/>
      <c r="U60" s="4"/>
      <c r="V60" s="4"/>
      <c r="W60" s="4"/>
      <c r="X60" s="4"/>
      <c r="Y60" s="4"/>
      <c r="Z60" s="4"/>
    </row>
    <row r="61" spans="1:26" ht="15.75" customHeight="1">
      <c r="A61" s="4"/>
      <c r="B61" s="4"/>
      <c r="C61" s="4"/>
      <c r="D61" s="4"/>
      <c r="E61" s="4"/>
      <c r="F61" s="4"/>
      <c r="G61" s="4"/>
      <c r="H61" s="4"/>
      <c r="I61" s="4"/>
      <c r="J61" s="24"/>
      <c r="K61" s="20"/>
      <c r="L61" s="4"/>
      <c r="M61" s="4"/>
      <c r="N61" s="22"/>
      <c r="O61" s="4"/>
      <c r="P61" s="4"/>
      <c r="Q61" s="4"/>
      <c r="R61" s="4"/>
      <c r="S61" s="4"/>
      <c r="T61" s="4"/>
      <c r="U61" s="4"/>
      <c r="V61" s="4"/>
      <c r="W61" s="4"/>
      <c r="X61" s="4"/>
      <c r="Y61" s="4"/>
      <c r="Z61" s="4"/>
    </row>
    <row r="62" spans="1:26" ht="15.75" customHeight="1">
      <c r="A62" s="4"/>
      <c r="B62" s="4"/>
      <c r="C62" s="4"/>
      <c r="D62" s="4"/>
      <c r="E62" s="4"/>
      <c r="F62" s="4"/>
      <c r="G62" s="4"/>
      <c r="H62" s="4"/>
      <c r="I62" s="4"/>
      <c r="J62" s="24"/>
      <c r="K62" s="20"/>
      <c r="L62" s="4"/>
      <c r="M62" s="4"/>
      <c r="N62" s="22"/>
      <c r="O62" s="4"/>
      <c r="P62" s="4"/>
      <c r="Q62" s="4"/>
      <c r="R62" s="4"/>
      <c r="S62" s="4"/>
      <c r="T62" s="4"/>
      <c r="U62" s="4"/>
      <c r="V62" s="4"/>
      <c r="W62" s="4"/>
      <c r="X62" s="4"/>
      <c r="Y62" s="4"/>
      <c r="Z62" s="4"/>
    </row>
    <row r="63" spans="1:26" ht="15.75" customHeight="1">
      <c r="A63" s="4"/>
      <c r="B63" s="4"/>
      <c r="C63" s="4"/>
      <c r="D63" s="4"/>
      <c r="E63" s="4"/>
      <c r="F63" s="4"/>
      <c r="G63" s="4"/>
      <c r="H63" s="4"/>
      <c r="I63" s="4"/>
      <c r="J63" s="24"/>
      <c r="K63" s="20"/>
      <c r="L63" s="4"/>
      <c r="M63" s="4"/>
      <c r="N63" s="22"/>
      <c r="O63" s="4"/>
      <c r="P63" s="4"/>
      <c r="Q63" s="4"/>
      <c r="R63" s="4"/>
      <c r="S63" s="4"/>
      <c r="T63" s="4"/>
      <c r="U63" s="4"/>
      <c r="V63" s="4"/>
      <c r="W63" s="4"/>
      <c r="X63" s="4"/>
      <c r="Y63" s="4"/>
      <c r="Z63" s="4"/>
    </row>
    <row r="64" spans="1:26" ht="15.75" customHeight="1">
      <c r="A64" s="4"/>
      <c r="B64" s="4"/>
      <c r="C64" s="4"/>
      <c r="D64" s="4"/>
      <c r="E64" s="4"/>
      <c r="F64" s="4"/>
      <c r="G64" s="4"/>
      <c r="H64" s="4"/>
      <c r="I64" s="4"/>
      <c r="J64" s="24"/>
      <c r="K64" s="20"/>
      <c r="L64" s="4"/>
      <c r="M64" s="4"/>
      <c r="N64" s="22"/>
      <c r="O64" s="4"/>
      <c r="P64" s="4"/>
      <c r="Q64" s="4"/>
      <c r="R64" s="4"/>
      <c r="S64" s="4"/>
      <c r="T64" s="4"/>
      <c r="U64" s="4"/>
      <c r="V64" s="4"/>
      <c r="W64" s="4"/>
      <c r="X64" s="4"/>
      <c r="Y64" s="4"/>
      <c r="Z64" s="4"/>
    </row>
    <row r="65" spans="1:26" ht="15.75" customHeight="1">
      <c r="A65" s="4"/>
      <c r="B65" s="4"/>
      <c r="C65" s="4"/>
      <c r="D65" s="4"/>
      <c r="E65" s="4"/>
      <c r="F65" s="4"/>
      <c r="G65" s="4"/>
      <c r="H65" s="4"/>
      <c r="I65" s="4"/>
      <c r="J65" s="24"/>
      <c r="K65" s="20"/>
      <c r="L65" s="4"/>
      <c r="M65" s="4"/>
      <c r="N65" s="22"/>
      <c r="O65" s="4"/>
      <c r="P65" s="4"/>
      <c r="Q65" s="4"/>
      <c r="R65" s="4"/>
      <c r="S65" s="4"/>
      <c r="T65" s="4"/>
      <c r="U65" s="4"/>
      <c r="V65" s="4"/>
      <c r="W65" s="4"/>
      <c r="X65" s="4"/>
      <c r="Y65" s="4"/>
      <c r="Z65" s="4"/>
    </row>
    <row r="66" spans="1:26" ht="15.75" customHeight="1">
      <c r="A66" s="4"/>
      <c r="B66" s="4"/>
      <c r="C66" s="4"/>
      <c r="D66" s="4"/>
      <c r="E66" s="4"/>
      <c r="F66" s="4"/>
      <c r="G66" s="4"/>
      <c r="H66" s="4"/>
      <c r="I66" s="4"/>
      <c r="J66" s="24"/>
      <c r="K66" s="20"/>
      <c r="L66" s="4"/>
      <c r="M66" s="4"/>
      <c r="N66" s="22"/>
      <c r="O66" s="4"/>
      <c r="P66" s="4"/>
      <c r="Q66" s="4"/>
      <c r="R66" s="4"/>
      <c r="S66" s="4"/>
      <c r="T66" s="4"/>
      <c r="U66" s="4"/>
      <c r="V66" s="4"/>
      <c r="W66" s="4"/>
      <c r="X66" s="4"/>
      <c r="Y66" s="4"/>
      <c r="Z66" s="4"/>
    </row>
    <row r="67" spans="1:26" ht="15.75" customHeight="1">
      <c r="A67" s="4"/>
      <c r="B67" s="4"/>
      <c r="C67" s="4"/>
      <c r="D67" s="4"/>
      <c r="E67" s="4"/>
      <c r="F67" s="4"/>
      <c r="G67" s="4"/>
      <c r="H67" s="4"/>
      <c r="I67" s="4"/>
      <c r="J67" s="24"/>
      <c r="K67" s="20"/>
      <c r="L67" s="4"/>
      <c r="M67" s="4"/>
      <c r="N67" s="22"/>
      <c r="O67" s="4"/>
      <c r="P67" s="4"/>
      <c r="Q67" s="4"/>
      <c r="R67" s="4"/>
      <c r="S67" s="4"/>
      <c r="T67" s="4"/>
      <c r="U67" s="4"/>
      <c r="V67" s="4"/>
      <c r="W67" s="4"/>
      <c r="X67" s="4"/>
      <c r="Y67" s="4"/>
      <c r="Z67" s="4"/>
    </row>
    <row r="68" spans="1:26" ht="15.75" customHeight="1">
      <c r="A68" s="4"/>
      <c r="B68" s="4"/>
      <c r="C68" s="4"/>
      <c r="D68" s="4"/>
      <c r="E68" s="4"/>
      <c r="F68" s="4"/>
      <c r="G68" s="4"/>
      <c r="H68" s="4"/>
      <c r="I68" s="4"/>
      <c r="J68" s="24"/>
      <c r="K68" s="20"/>
      <c r="L68" s="4"/>
      <c r="M68" s="4"/>
      <c r="N68" s="22"/>
      <c r="O68" s="4"/>
      <c r="P68" s="4"/>
      <c r="Q68" s="4"/>
      <c r="R68" s="4"/>
      <c r="S68" s="4"/>
      <c r="T68" s="4"/>
      <c r="U68" s="4"/>
      <c r="V68" s="4"/>
      <c r="W68" s="4"/>
      <c r="X68" s="4"/>
      <c r="Y68" s="4"/>
      <c r="Z68" s="4"/>
    </row>
    <row r="69" spans="1:26" ht="15.75" customHeight="1">
      <c r="A69" s="4"/>
      <c r="B69" s="4"/>
      <c r="C69" s="4"/>
      <c r="D69" s="4"/>
      <c r="E69" s="4"/>
      <c r="F69" s="4"/>
      <c r="G69" s="4"/>
      <c r="H69" s="4"/>
      <c r="I69" s="4"/>
      <c r="J69" s="24"/>
      <c r="K69" s="20"/>
      <c r="L69" s="4"/>
      <c r="M69" s="4"/>
      <c r="N69" s="22"/>
      <c r="O69" s="4"/>
      <c r="P69" s="4"/>
      <c r="Q69" s="4"/>
      <c r="R69" s="4"/>
      <c r="S69" s="4"/>
      <c r="T69" s="4"/>
      <c r="U69" s="4"/>
      <c r="V69" s="4"/>
      <c r="W69" s="4"/>
      <c r="X69" s="4"/>
      <c r="Y69" s="4"/>
      <c r="Z69" s="4"/>
    </row>
    <row r="70" spans="1:26" ht="15.75" customHeight="1">
      <c r="A70" s="4"/>
      <c r="B70" s="4"/>
      <c r="C70" s="4"/>
      <c r="D70" s="4"/>
      <c r="E70" s="4"/>
      <c r="F70" s="4"/>
      <c r="G70" s="4"/>
      <c r="H70" s="4"/>
      <c r="I70" s="4"/>
      <c r="J70" s="24"/>
      <c r="K70" s="20"/>
      <c r="L70" s="4"/>
      <c r="M70" s="4"/>
      <c r="N70" s="22"/>
      <c r="O70" s="4"/>
      <c r="P70" s="4"/>
      <c r="Q70" s="4"/>
      <c r="R70" s="4"/>
      <c r="S70" s="4"/>
      <c r="T70" s="4"/>
      <c r="U70" s="4"/>
      <c r="V70" s="4"/>
      <c r="W70" s="4"/>
      <c r="X70" s="4"/>
      <c r="Y70" s="4"/>
      <c r="Z70" s="4"/>
    </row>
    <row r="71" spans="1:26" ht="15.75" customHeight="1">
      <c r="A71" s="4"/>
      <c r="B71" s="4"/>
      <c r="C71" s="4"/>
      <c r="D71" s="4"/>
      <c r="E71" s="4"/>
      <c r="F71" s="4"/>
      <c r="G71" s="4"/>
      <c r="H71" s="4"/>
      <c r="I71" s="4"/>
      <c r="J71" s="24"/>
      <c r="K71" s="20"/>
      <c r="L71" s="4"/>
      <c r="M71" s="4"/>
      <c r="N71" s="22"/>
      <c r="O71" s="4"/>
      <c r="P71" s="4"/>
      <c r="Q71" s="4"/>
      <c r="R71" s="4"/>
      <c r="S71" s="4"/>
      <c r="T71" s="4"/>
      <c r="U71" s="4"/>
      <c r="V71" s="4"/>
      <c r="W71" s="4"/>
      <c r="X71" s="4"/>
      <c r="Y71" s="4"/>
      <c r="Z71" s="4"/>
    </row>
    <row r="72" spans="1:26" ht="15.75" customHeight="1">
      <c r="A72" s="4"/>
      <c r="B72" s="4"/>
      <c r="C72" s="4"/>
      <c r="D72" s="4"/>
      <c r="E72" s="4"/>
      <c r="F72" s="4"/>
      <c r="G72" s="4"/>
      <c r="H72" s="4"/>
      <c r="I72" s="4"/>
      <c r="J72" s="24"/>
      <c r="K72" s="20"/>
      <c r="L72" s="4"/>
      <c r="M72" s="4"/>
      <c r="N72" s="22"/>
      <c r="O72" s="4"/>
      <c r="P72" s="4"/>
      <c r="Q72" s="4"/>
      <c r="R72" s="4"/>
      <c r="S72" s="4"/>
      <c r="T72" s="4"/>
      <c r="U72" s="4"/>
      <c r="V72" s="4"/>
      <c r="W72" s="4"/>
      <c r="X72" s="4"/>
      <c r="Y72" s="4"/>
      <c r="Z72" s="4"/>
    </row>
    <row r="73" spans="1:26" ht="15.75" customHeight="1">
      <c r="A73" s="4"/>
      <c r="B73" s="4"/>
      <c r="C73" s="4"/>
      <c r="D73" s="4"/>
      <c r="E73" s="4"/>
      <c r="F73" s="4"/>
      <c r="G73" s="4"/>
      <c r="H73" s="4"/>
      <c r="I73" s="4"/>
      <c r="J73" s="24"/>
      <c r="K73" s="20"/>
      <c r="L73" s="4"/>
      <c r="M73" s="4"/>
      <c r="N73" s="22"/>
      <c r="O73" s="4"/>
      <c r="P73" s="4"/>
      <c r="Q73" s="4"/>
      <c r="R73" s="4"/>
      <c r="S73" s="4"/>
      <c r="T73" s="4"/>
      <c r="U73" s="4"/>
      <c r="V73" s="4"/>
      <c r="W73" s="4"/>
      <c r="X73" s="4"/>
      <c r="Y73" s="4"/>
      <c r="Z73" s="4"/>
    </row>
    <row r="74" spans="1:26" ht="15.75" customHeight="1">
      <c r="A74" s="4"/>
      <c r="B74" s="4"/>
      <c r="C74" s="4"/>
      <c r="D74" s="4"/>
      <c r="E74" s="4"/>
      <c r="F74" s="4"/>
      <c r="G74" s="4"/>
      <c r="H74" s="4"/>
      <c r="I74" s="4"/>
      <c r="J74" s="24"/>
      <c r="K74" s="20"/>
      <c r="L74" s="4"/>
      <c r="M74" s="4"/>
      <c r="N74" s="22"/>
      <c r="O74" s="4"/>
      <c r="P74" s="4"/>
      <c r="Q74" s="4"/>
      <c r="R74" s="4"/>
      <c r="S74" s="4"/>
      <c r="T74" s="4"/>
      <c r="U74" s="4"/>
      <c r="V74" s="4"/>
      <c r="W74" s="4"/>
      <c r="X74" s="4"/>
      <c r="Y74" s="4"/>
      <c r="Z74" s="4"/>
    </row>
    <row r="75" spans="1:26" ht="15.75" customHeight="1">
      <c r="A75" s="4"/>
      <c r="B75" s="4"/>
      <c r="C75" s="4"/>
      <c r="D75" s="4"/>
      <c r="E75" s="4"/>
      <c r="F75" s="4"/>
      <c r="G75" s="4"/>
      <c r="H75" s="4"/>
      <c r="I75" s="4"/>
      <c r="J75" s="24"/>
      <c r="K75" s="20"/>
      <c r="L75" s="4"/>
      <c r="M75" s="4"/>
      <c r="N75" s="22"/>
      <c r="O75" s="4"/>
      <c r="P75" s="4"/>
      <c r="Q75" s="4"/>
      <c r="R75" s="4"/>
      <c r="S75" s="4"/>
      <c r="T75" s="4"/>
      <c r="U75" s="4"/>
      <c r="V75" s="4"/>
      <c r="W75" s="4"/>
      <c r="X75" s="4"/>
      <c r="Y75" s="4"/>
      <c r="Z75" s="4"/>
    </row>
    <row r="76" spans="1:26" ht="15.75" customHeight="1">
      <c r="A76" s="4"/>
      <c r="B76" s="4"/>
      <c r="C76" s="4"/>
      <c r="D76" s="4"/>
      <c r="E76" s="4"/>
      <c r="F76" s="4"/>
      <c r="G76" s="4"/>
      <c r="H76" s="4"/>
      <c r="I76" s="4"/>
      <c r="J76" s="24"/>
      <c r="K76" s="20"/>
      <c r="L76" s="4"/>
      <c r="M76" s="4"/>
      <c r="N76" s="22"/>
      <c r="O76" s="4"/>
      <c r="P76" s="4"/>
      <c r="Q76" s="4"/>
      <c r="R76" s="4"/>
      <c r="S76" s="4"/>
      <c r="T76" s="4"/>
      <c r="U76" s="4"/>
      <c r="V76" s="4"/>
      <c r="W76" s="4"/>
      <c r="X76" s="4"/>
      <c r="Y76" s="4"/>
      <c r="Z76" s="4"/>
    </row>
    <row r="77" spans="1:26" ht="15.75" customHeight="1">
      <c r="A77" s="4"/>
      <c r="B77" s="4"/>
      <c r="C77" s="4"/>
      <c r="D77" s="4"/>
      <c r="E77" s="4"/>
      <c r="F77" s="4"/>
      <c r="G77" s="4"/>
      <c r="H77" s="4"/>
      <c r="I77" s="4"/>
      <c r="J77" s="24"/>
      <c r="K77" s="20"/>
      <c r="L77" s="4"/>
      <c r="M77" s="4"/>
      <c r="N77" s="22"/>
      <c r="O77" s="4"/>
      <c r="P77" s="4"/>
      <c r="Q77" s="4"/>
      <c r="R77" s="4"/>
      <c r="S77" s="4"/>
      <c r="T77" s="4"/>
      <c r="U77" s="4"/>
      <c r="V77" s="4"/>
      <c r="W77" s="4"/>
      <c r="X77" s="4"/>
      <c r="Y77" s="4"/>
      <c r="Z77" s="4"/>
    </row>
    <row r="78" spans="1:26" ht="15.75" customHeight="1">
      <c r="A78" s="4"/>
      <c r="B78" s="4"/>
      <c r="C78" s="4"/>
      <c r="D78" s="4"/>
      <c r="E78" s="4"/>
      <c r="F78" s="4"/>
      <c r="G78" s="4"/>
      <c r="H78" s="4"/>
      <c r="I78" s="4"/>
      <c r="J78" s="24"/>
      <c r="K78" s="20"/>
      <c r="L78" s="4"/>
      <c r="M78" s="4"/>
      <c r="N78" s="22"/>
      <c r="O78" s="4"/>
      <c r="P78" s="4"/>
      <c r="Q78" s="4"/>
      <c r="R78" s="4"/>
      <c r="S78" s="4"/>
      <c r="T78" s="4"/>
      <c r="U78" s="4"/>
      <c r="V78" s="4"/>
      <c r="W78" s="4"/>
      <c r="X78" s="4"/>
      <c r="Y78" s="4"/>
      <c r="Z78" s="4"/>
    </row>
    <row r="79" spans="1:26" ht="15.75" customHeight="1">
      <c r="A79" s="4"/>
      <c r="B79" s="4"/>
      <c r="C79" s="4"/>
      <c r="D79" s="4"/>
      <c r="E79" s="4"/>
      <c r="F79" s="4"/>
      <c r="G79" s="4"/>
      <c r="H79" s="4"/>
      <c r="I79" s="4"/>
      <c r="J79" s="24"/>
      <c r="K79" s="20"/>
      <c r="L79" s="4"/>
      <c r="M79" s="4"/>
      <c r="N79" s="22"/>
      <c r="O79" s="4"/>
      <c r="P79" s="4"/>
      <c r="Q79" s="4"/>
      <c r="R79" s="4"/>
      <c r="S79" s="4"/>
      <c r="T79" s="4"/>
      <c r="U79" s="4"/>
      <c r="V79" s="4"/>
      <c r="W79" s="4"/>
      <c r="X79" s="4"/>
      <c r="Y79" s="4"/>
      <c r="Z79" s="4"/>
    </row>
    <row r="80" spans="1:26" ht="15.75" customHeight="1">
      <c r="A80" s="4"/>
      <c r="B80" s="4"/>
      <c r="C80" s="4"/>
      <c r="D80" s="4"/>
      <c r="E80" s="4"/>
      <c r="F80" s="4"/>
      <c r="G80" s="4"/>
      <c r="H80" s="4"/>
      <c r="I80" s="4"/>
      <c r="J80" s="24"/>
      <c r="K80" s="20"/>
      <c r="L80" s="4"/>
      <c r="M80" s="4"/>
      <c r="N80" s="22"/>
      <c r="O80" s="4"/>
      <c r="P80" s="4"/>
      <c r="Q80" s="4"/>
      <c r="R80" s="4"/>
      <c r="S80" s="4"/>
      <c r="T80" s="4"/>
      <c r="U80" s="4"/>
      <c r="V80" s="4"/>
      <c r="W80" s="4"/>
      <c r="X80" s="4"/>
      <c r="Y80" s="4"/>
      <c r="Z80" s="4"/>
    </row>
    <row r="81" spans="1:26" ht="15.75" customHeight="1">
      <c r="A81" s="4"/>
      <c r="B81" s="4"/>
      <c r="C81" s="4"/>
      <c r="D81" s="4"/>
      <c r="E81" s="4"/>
      <c r="F81" s="4"/>
      <c r="G81" s="4"/>
      <c r="H81" s="4"/>
      <c r="I81" s="4"/>
      <c r="J81" s="24"/>
      <c r="K81" s="20"/>
      <c r="L81" s="4"/>
      <c r="M81" s="4"/>
      <c r="N81" s="22"/>
      <c r="O81" s="4"/>
      <c r="P81" s="4"/>
      <c r="Q81" s="4"/>
      <c r="R81" s="4"/>
      <c r="S81" s="4"/>
      <c r="T81" s="4"/>
      <c r="U81" s="4"/>
      <c r="V81" s="4"/>
      <c r="W81" s="4"/>
      <c r="X81" s="4"/>
      <c r="Y81" s="4"/>
      <c r="Z81" s="4"/>
    </row>
    <row r="82" spans="1:26" ht="15.75" customHeight="1">
      <c r="A82" s="4"/>
      <c r="B82" s="4"/>
      <c r="C82" s="4"/>
      <c r="D82" s="4"/>
      <c r="E82" s="4"/>
      <c r="F82" s="4"/>
      <c r="G82" s="4"/>
      <c r="H82" s="4"/>
      <c r="I82" s="4"/>
      <c r="J82" s="24"/>
      <c r="K82" s="20"/>
      <c r="L82" s="4"/>
      <c r="M82" s="4"/>
      <c r="N82" s="22"/>
      <c r="O82" s="4"/>
      <c r="P82" s="4"/>
      <c r="Q82" s="4"/>
      <c r="R82" s="4"/>
      <c r="S82" s="4"/>
      <c r="T82" s="4"/>
      <c r="U82" s="4"/>
      <c r="V82" s="4"/>
      <c r="W82" s="4"/>
      <c r="X82" s="4"/>
      <c r="Y82" s="4"/>
      <c r="Z82" s="4"/>
    </row>
    <row r="83" spans="1:26" ht="15.75" customHeight="1">
      <c r="A83" s="4"/>
      <c r="B83" s="4"/>
      <c r="C83" s="4"/>
      <c r="D83" s="4"/>
      <c r="E83" s="4"/>
      <c r="F83" s="4"/>
      <c r="G83" s="4"/>
      <c r="H83" s="4"/>
      <c r="I83" s="4"/>
      <c r="J83" s="24"/>
      <c r="K83" s="20"/>
      <c r="L83" s="4"/>
      <c r="M83" s="4"/>
      <c r="N83" s="22"/>
      <c r="O83" s="4"/>
      <c r="P83" s="4"/>
      <c r="Q83" s="4"/>
      <c r="R83" s="4"/>
      <c r="S83" s="4"/>
      <c r="T83" s="4"/>
      <c r="U83" s="4"/>
      <c r="V83" s="4"/>
      <c r="W83" s="4"/>
      <c r="X83" s="4"/>
      <c r="Y83" s="4"/>
      <c r="Z83" s="4"/>
    </row>
    <row r="84" spans="1:26" ht="15.75" customHeight="1">
      <c r="A84" s="4"/>
      <c r="B84" s="4"/>
      <c r="C84" s="4"/>
      <c r="D84" s="4"/>
      <c r="E84" s="4"/>
      <c r="F84" s="4"/>
      <c r="G84" s="4"/>
      <c r="H84" s="4"/>
      <c r="I84" s="4"/>
      <c r="J84" s="24"/>
      <c r="K84" s="20"/>
      <c r="L84" s="4"/>
      <c r="M84" s="4"/>
      <c r="N84" s="22"/>
      <c r="O84" s="4"/>
      <c r="P84" s="4"/>
      <c r="Q84" s="4"/>
      <c r="R84" s="4"/>
      <c r="S84" s="4"/>
      <c r="T84" s="4"/>
      <c r="U84" s="4"/>
      <c r="V84" s="4"/>
      <c r="W84" s="4"/>
      <c r="X84" s="4"/>
      <c r="Y84" s="4"/>
      <c r="Z84" s="4"/>
    </row>
    <row r="85" spans="1:26" ht="15.75" customHeight="1">
      <c r="A85" s="4"/>
      <c r="B85" s="4"/>
      <c r="C85" s="4"/>
      <c r="D85" s="4"/>
      <c r="E85" s="4"/>
      <c r="F85" s="4"/>
      <c r="G85" s="4"/>
      <c r="H85" s="4"/>
      <c r="I85" s="4"/>
      <c r="J85" s="24"/>
      <c r="K85" s="20"/>
      <c r="L85" s="4"/>
      <c r="M85" s="4"/>
      <c r="N85" s="22"/>
      <c r="O85" s="4"/>
      <c r="P85" s="4"/>
      <c r="Q85" s="4"/>
      <c r="R85" s="4"/>
      <c r="S85" s="4"/>
      <c r="T85" s="4"/>
      <c r="U85" s="4"/>
      <c r="V85" s="4"/>
      <c r="W85" s="4"/>
      <c r="X85" s="4"/>
      <c r="Y85" s="4"/>
      <c r="Z85" s="4"/>
    </row>
    <row r="86" spans="1:26" ht="15.75" customHeight="1">
      <c r="A86" s="4"/>
      <c r="B86" s="4"/>
      <c r="C86" s="4"/>
      <c r="D86" s="4"/>
      <c r="E86" s="4"/>
      <c r="F86" s="4"/>
      <c r="G86" s="4"/>
      <c r="H86" s="4"/>
      <c r="I86" s="4"/>
      <c r="J86" s="24"/>
      <c r="K86" s="20"/>
      <c r="L86" s="4"/>
      <c r="M86" s="4"/>
      <c r="N86" s="22"/>
      <c r="O86" s="4"/>
      <c r="P86" s="4"/>
      <c r="Q86" s="4"/>
      <c r="R86" s="4"/>
      <c r="S86" s="4"/>
      <c r="T86" s="4"/>
      <c r="U86" s="4"/>
      <c r="V86" s="4"/>
      <c r="W86" s="4"/>
      <c r="X86" s="4"/>
      <c r="Y86" s="4"/>
      <c r="Z86" s="4"/>
    </row>
    <row r="87" spans="1:26" ht="15.75" customHeight="1">
      <c r="A87" s="4"/>
      <c r="B87" s="4"/>
      <c r="C87" s="4"/>
      <c r="D87" s="4"/>
      <c r="E87" s="4"/>
      <c r="F87" s="4"/>
      <c r="G87" s="4"/>
      <c r="H87" s="4"/>
      <c r="I87" s="4"/>
      <c r="J87" s="24"/>
      <c r="K87" s="20"/>
      <c r="L87" s="4"/>
      <c r="M87" s="4"/>
      <c r="N87" s="22"/>
      <c r="O87" s="4"/>
      <c r="P87" s="4"/>
      <c r="Q87" s="4"/>
      <c r="R87" s="4"/>
      <c r="S87" s="4"/>
      <c r="T87" s="4"/>
      <c r="U87" s="4"/>
      <c r="V87" s="4"/>
      <c r="W87" s="4"/>
      <c r="X87" s="4"/>
      <c r="Y87" s="4"/>
      <c r="Z87" s="4"/>
    </row>
    <row r="88" spans="1:26" ht="15.75" customHeight="1">
      <c r="A88" s="4"/>
      <c r="B88" s="4"/>
      <c r="C88" s="4"/>
      <c r="D88" s="4"/>
      <c r="E88" s="4"/>
      <c r="F88" s="4"/>
      <c r="G88" s="4"/>
      <c r="H88" s="4"/>
      <c r="I88" s="4"/>
      <c r="J88" s="24"/>
      <c r="K88" s="20"/>
      <c r="L88" s="4"/>
      <c r="M88" s="4"/>
      <c r="N88" s="22"/>
      <c r="O88" s="4"/>
      <c r="P88" s="4"/>
      <c r="Q88" s="4"/>
      <c r="R88" s="4"/>
      <c r="S88" s="4"/>
      <c r="T88" s="4"/>
      <c r="U88" s="4"/>
      <c r="V88" s="4"/>
      <c r="W88" s="4"/>
      <c r="X88" s="4"/>
      <c r="Y88" s="4"/>
      <c r="Z88" s="4"/>
    </row>
    <row r="89" spans="1:26" ht="15.75" customHeight="1">
      <c r="A89" s="4"/>
      <c r="B89" s="4"/>
      <c r="C89" s="4"/>
      <c r="D89" s="4"/>
      <c r="E89" s="4"/>
      <c r="F89" s="4"/>
      <c r="G89" s="4"/>
      <c r="H89" s="4"/>
      <c r="I89" s="4"/>
      <c r="J89" s="24"/>
      <c r="K89" s="20"/>
      <c r="L89" s="4"/>
      <c r="M89" s="4"/>
      <c r="N89" s="22"/>
      <c r="O89" s="4"/>
      <c r="P89" s="4"/>
      <c r="Q89" s="4"/>
      <c r="R89" s="4"/>
      <c r="S89" s="4"/>
      <c r="T89" s="4"/>
      <c r="U89" s="4"/>
      <c r="V89" s="4"/>
      <c r="W89" s="4"/>
      <c r="X89" s="4"/>
      <c r="Y89" s="4"/>
      <c r="Z89" s="4"/>
    </row>
    <row r="90" spans="1:26" ht="15.75" customHeight="1">
      <c r="A90" s="4"/>
      <c r="B90" s="4"/>
      <c r="C90" s="4"/>
      <c r="D90" s="4"/>
      <c r="E90" s="4"/>
      <c r="F90" s="4"/>
      <c r="G90" s="4"/>
      <c r="H90" s="4"/>
      <c r="I90" s="4"/>
      <c r="J90" s="24"/>
      <c r="K90" s="20"/>
      <c r="L90" s="4"/>
      <c r="M90" s="4"/>
      <c r="N90" s="22"/>
      <c r="O90" s="4"/>
      <c r="P90" s="4"/>
      <c r="Q90" s="4"/>
      <c r="R90" s="4"/>
      <c r="S90" s="4"/>
      <c r="T90" s="4"/>
      <c r="U90" s="4"/>
      <c r="V90" s="4"/>
      <c r="W90" s="4"/>
      <c r="X90" s="4"/>
      <c r="Y90" s="4"/>
      <c r="Z90" s="4"/>
    </row>
    <row r="91" spans="1:26" ht="15.75" customHeight="1">
      <c r="A91" s="4"/>
      <c r="B91" s="4"/>
      <c r="C91" s="4"/>
      <c r="D91" s="4"/>
      <c r="E91" s="4"/>
      <c r="F91" s="4"/>
      <c r="G91" s="4"/>
      <c r="H91" s="4"/>
      <c r="I91" s="4"/>
      <c r="J91" s="24"/>
      <c r="K91" s="20"/>
      <c r="L91" s="4"/>
      <c r="M91" s="4"/>
      <c r="N91" s="22"/>
      <c r="O91" s="4"/>
      <c r="P91" s="4"/>
      <c r="Q91" s="4"/>
      <c r="R91" s="4"/>
      <c r="S91" s="4"/>
      <c r="T91" s="4"/>
      <c r="U91" s="4"/>
      <c r="V91" s="4"/>
      <c r="W91" s="4"/>
      <c r="X91" s="4"/>
      <c r="Y91" s="4"/>
      <c r="Z91" s="4"/>
    </row>
    <row r="92" spans="1:26" ht="15.75" customHeight="1">
      <c r="A92" s="4"/>
      <c r="B92" s="4"/>
      <c r="C92" s="4"/>
      <c r="D92" s="4"/>
      <c r="E92" s="4"/>
      <c r="F92" s="4"/>
      <c r="G92" s="4"/>
      <c r="H92" s="4"/>
      <c r="I92" s="4"/>
      <c r="J92" s="24"/>
      <c r="K92" s="20"/>
      <c r="L92" s="4"/>
      <c r="M92" s="4"/>
      <c r="N92" s="22"/>
      <c r="O92" s="4"/>
      <c r="P92" s="4"/>
      <c r="Q92" s="4"/>
      <c r="R92" s="4"/>
      <c r="S92" s="4"/>
      <c r="T92" s="4"/>
      <c r="U92" s="4"/>
      <c r="V92" s="4"/>
      <c r="W92" s="4"/>
      <c r="X92" s="4"/>
      <c r="Y92" s="4"/>
      <c r="Z92" s="4"/>
    </row>
    <row r="93" spans="1:26" ht="15.75" customHeight="1">
      <c r="A93" s="4"/>
      <c r="B93" s="4"/>
      <c r="C93" s="4"/>
      <c r="D93" s="4"/>
      <c r="E93" s="4"/>
      <c r="F93" s="4"/>
      <c r="G93" s="4"/>
      <c r="H93" s="4"/>
      <c r="I93" s="4"/>
      <c r="J93" s="24"/>
      <c r="K93" s="20"/>
      <c r="L93" s="4"/>
      <c r="M93" s="4"/>
      <c r="N93" s="22"/>
      <c r="O93" s="4"/>
      <c r="P93" s="4"/>
      <c r="Q93" s="4"/>
      <c r="R93" s="4"/>
      <c r="S93" s="4"/>
      <c r="T93" s="4"/>
      <c r="U93" s="4"/>
      <c r="V93" s="4"/>
      <c r="W93" s="4"/>
      <c r="X93" s="4"/>
      <c r="Y93" s="4"/>
      <c r="Z93" s="4"/>
    </row>
    <row r="94" spans="1:26" ht="15.75" customHeight="1">
      <c r="A94" s="4"/>
      <c r="B94" s="4"/>
      <c r="C94" s="4"/>
      <c r="D94" s="4"/>
      <c r="E94" s="4"/>
      <c r="F94" s="4"/>
      <c r="G94" s="4"/>
      <c r="H94" s="4"/>
      <c r="I94" s="4"/>
      <c r="J94" s="24"/>
      <c r="K94" s="20"/>
      <c r="L94" s="4"/>
      <c r="M94" s="4"/>
      <c r="N94" s="22"/>
      <c r="O94" s="4"/>
      <c r="P94" s="4"/>
      <c r="Q94" s="4"/>
      <c r="R94" s="4"/>
      <c r="S94" s="4"/>
      <c r="T94" s="4"/>
      <c r="U94" s="4"/>
      <c r="V94" s="4"/>
      <c r="W94" s="4"/>
      <c r="X94" s="4"/>
      <c r="Y94" s="4"/>
      <c r="Z94" s="4"/>
    </row>
    <row r="95" spans="1:26" ht="15.75" customHeight="1">
      <c r="A95" s="4"/>
      <c r="B95" s="4"/>
      <c r="C95" s="4"/>
      <c r="D95" s="4"/>
      <c r="E95" s="4"/>
      <c r="F95" s="4"/>
      <c r="G95" s="4"/>
      <c r="H95" s="4"/>
      <c r="I95" s="4"/>
      <c r="J95" s="24"/>
      <c r="K95" s="20"/>
      <c r="L95" s="4"/>
      <c r="M95" s="4"/>
      <c r="N95" s="22"/>
      <c r="O95" s="4"/>
      <c r="P95" s="4"/>
      <c r="Q95" s="4"/>
      <c r="R95" s="4"/>
      <c r="S95" s="4"/>
      <c r="T95" s="4"/>
      <c r="U95" s="4"/>
      <c r="V95" s="4"/>
      <c r="W95" s="4"/>
      <c r="X95" s="4"/>
      <c r="Y95" s="4"/>
      <c r="Z95" s="4"/>
    </row>
    <row r="96" spans="1:26" ht="15.75" customHeight="1">
      <c r="A96" s="4"/>
      <c r="B96" s="4"/>
      <c r="C96" s="4"/>
      <c r="D96" s="4"/>
      <c r="E96" s="4"/>
      <c r="F96" s="4"/>
      <c r="G96" s="4"/>
      <c r="H96" s="4"/>
      <c r="I96" s="4"/>
      <c r="J96" s="24"/>
      <c r="K96" s="20"/>
      <c r="L96" s="4"/>
      <c r="M96" s="4"/>
      <c r="N96" s="22"/>
      <c r="O96" s="4"/>
      <c r="P96" s="4"/>
      <c r="Q96" s="4"/>
      <c r="R96" s="4"/>
      <c r="S96" s="4"/>
      <c r="T96" s="4"/>
      <c r="U96" s="4"/>
      <c r="V96" s="4"/>
      <c r="W96" s="4"/>
      <c r="X96" s="4"/>
      <c r="Y96" s="4"/>
      <c r="Z96" s="4"/>
    </row>
    <row r="97" spans="1:26" ht="15.75" customHeight="1">
      <c r="A97" s="4"/>
      <c r="B97" s="4"/>
      <c r="C97" s="4"/>
      <c r="D97" s="4"/>
      <c r="E97" s="4"/>
      <c r="F97" s="4"/>
      <c r="G97" s="4"/>
      <c r="H97" s="4"/>
      <c r="I97" s="4"/>
      <c r="J97" s="24"/>
      <c r="K97" s="20"/>
      <c r="L97" s="4"/>
      <c r="M97" s="4"/>
      <c r="N97" s="22"/>
      <c r="O97" s="4"/>
      <c r="P97" s="4"/>
      <c r="Q97" s="4"/>
      <c r="R97" s="4"/>
      <c r="S97" s="4"/>
      <c r="T97" s="4"/>
      <c r="U97" s="4"/>
      <c r="V97" s="4"/>
      <c r="W97" s="4"/>
      <c r="X97" s="4"/>
      <c r="Y97" s="4"/>
      <c r="Z97" s="4"/>
    </row>
    <row r="98" spans="1:26" ht="15.75" customHeight="1">
      <c r="A98" s="4"/>
      <c r="B98" s="4"/>
      <c r="C98" s="4"/>
      <c r="D98" s="4"/>
      <c r="E98" s="4"/>
      <c r="F98" s="4"/>
      <c r="G98" s="4"/>
      <c r="H98" s="4"/>
      <c r="I98" s="4"/>
      <c r="J98" s="24"/>
      <c r="K98" s="20"/>
      <c r="L98" s="4"/>
      <c r="M98" s="4"/>
      <c r="N98" s="22"/>
      <c r="O98" s="4"/>
      <c r="P98" s="4"/>
      <c r="Q98" s="4"/>
      <c r="R98" s="4"/>
      <c r="S98" s="4"/>
      <c r="T98" s="4"/>
      <c r="U98" s="4"/>
      <c r="V98" s="4"/>
      <c r="W98" s="4"/>
      <c r="X98" s="4"/>
      <c r="Y98" s="4"/>
      <c r="Z98" s="4"/>
    </row>
    <row r="99" spans="1:26" ht="15.75" customHeight="1">
      <c r="A99" s="4"/>
      <c r="B99" s="4"/>
      <c r="C99" s="4"/>
      <c r="D99" s="4"/>
      <c r="E99" s="4"/>
      <c r="F99" s="4"/>
      <c r="G99" s="4"/>
      <c r="H99" s="4"/>
      <c r="I99" s="4"/>
      <c r="J99" s="24"/>
      <c r="K99" s="20"/>
      <c r="L99" s="4"/>
      <c r="M99" s="4"/>
      <c r="N99" s="22"/>
      <c r="O99" s="4"/>
      <c r="P99" s="4"/>
      <c r="Q99" s="4"/>
      <c r="R99" s="4"/>
      <c r="S99" s="4"/>
      <c r="T99" s="4"/>
      <c r="U99" s="4"/>
      <c r="V99" s="4"/>
      <c r="W99" s="4"/>
      <c r="X99" s="4"/>
      <c r="Y99" s="4"/>
      <c r="Z99" s="4"/>
    </row>
    <row r="100" spans="1:26" ht="15.75" customHeight="1">
      <c r="A100" s="4"/>
      <c r="B100" s="4"/>
      <c r="C100" s="4"/>
      <c r="D100" s="4"/>
      <c r="E100" s="4"/>
      <c r="F100" s="4"/>
      <c r="G100" s="4"/>
      <c r="H100" s="4"/>
      <c r="I100" s="4"/>
      <c r="J100" s="24"/>
      <c r="K100" s="20"/>
      <c r="L100" s="4"/>
      <c r="M100" s="4"/>
      <c r="N100" s="22"/>
      <c r="O100" s="4"/>
      <c r="P100" s="4"/>
      <c r="Q100" s="4"/>
      <c r="R100" s="4"/>
      <c r="S100" s="4"/>
      <c r="T100" s="4"/>
      <c r="U100" s="4"/>
      <c r="V100" s="4"/>
      <c r="W100" s="4"/>
      <c r="X100" s="4"/>
      <c r="Y100" s="4"/>
      <c r="Z100" s="4"/>
    </row>
    <row r="101" spans="1:26" ht="15.75" customHeight="1">
      <c r="A101" s="4"/>
      <c r="B101" s="4"/>
      <c r="C101" s="4"/>
      <c r="D101" s="4"/>
      <c r="E101" s="4"/>
      <c r="F101" s="4"/>
      <c r="G101" s="4"/>
      <c r="H101" s="4"/>
      <c r="I101" s="4"/>
      <c r="J101" s="24"/>
      <c r="K101" s="20"/>
      <c r="L101" s="4"/>
      <c r="M101" s="4"/>
      <c r="N101" s="22"/>
      <c r="O101" s="4"/>
      <c r="P101" s="4"/>
      <c r="Q101" s="4"/>
      <c r="R101" s="4"/>
      <c r="S101" s="4"/>
      <c r="T101" s="4"/>
      <c r="U101" s="4"/>
      <c r="V101" s="4"/>
      <c r="W101" s="4"/>
      <c r="X101" s="4"/>
      <c r="Y101" s="4"/>
      <c r="Z101" s="4"/>
    </row>
    <row r="102" spans="1:26" ht="15.75" customHeight="1">
      <c r="A102" s="4"/>
      <c r="B102" s="4"/>
      <c r="C102" s="4"/>
      <c r="D102" s="4"/>
      <c r="E102" s="4"/>
      <c r="F102" s="4"/>
      <c r="G102" s="4"/>
      <c r="H102" s="4"/>
      <c r="I102" s="4"/>
      <c r="J102" s="24"/>
      <c r="K102" s="20"/>
      <c r="L102" s="4"/>
      <c r="M102" s="4"/>
      <c r="N102" s="22"/>
      <c r="O102" s="4"/>
      <c r="P102" s="4"/>
      <c r="Q102" s="4"/>
      <c r="R102" s="4"/>
      <c r="S102" s="4"/>
      <c r="T102" s="4"/>
      <c r="U102" s="4"/>
      <c r="V102" s="4"/>
      <c r="W102" s="4"/>
      <c r="X102" s="4"/>
      <c r="Y102" s="4"/>
      <c r="Z102" s="4"/>
    </row>
    <row r="103" spans="1:26" ht="15.75" customHeight="1">
      <c r="A103" s="4"/>
      <c r="B103" s="4"/>
      <c r="C103" s="4"/>
      <c r="D103" s="4"/>
      <c r="E103" s="4"/>
      <c r="F103" s="4"/>
      <c r="G103" s="4"/>
      <c r="H103" s="4"/>
      <c r="I103" s="4"/>
      <c r="J103" s="24"/>
      <c r="K103" s="20"/>
      <c r="L103" s="4"/>
      <c r="M103" s="4"/>
      <c r="N103" s="22"/>
      <c r="O103" s="4"/>
      <c r="P103" s="4"/>
      <c r="Q103" s="4"/>
      <c r="R103" s="4"/>
      <c r="S103" s="4"/>
      <c r="T103" s="4"/>
      <c r="U103" s="4"/>
      <c r="V103" s="4"/>
      <c r="W103" s="4"/>
      <c r="X103" s="4"/>
      <c r="Y103" s="4"/>
      <c r="Z103" s="4"/>
    </row>
    <row r="104" spans="1:26" ht="15.75" customHeight="1">
      <c r="A104" s="4"/>
      <c r="B104" s="4"/>
      <c r="C104" s="4"/>
      <c r="D104" s="4"/>
      <c r="E104" s="4"/>
      <c r="F104" s="4"/>
      <c r="G104" s="4"/>
      <c r="H104" s="4"/>
      <c r="I104" s="4"/>
      <c r="J104" s="24"/>
      <c r="K104" s="20"/>
      <c r="L104" s="4"/>
      <c r="M104" s="4"/>
      <c r="N104" s="22"/>
      <c r="O104" s="4"/>
      <c r="P104" s="4"/>
      <c r="Q104" s="4"/>
      <c r="R104" s="4"/>
      <c r="S104" s="4"/>
      <c r="T104" s="4"/>
      <c r="U104" s="4"/>
      <c r="V104" s="4"/>
      <c r="W104" s="4"/>
      <c r="X104" s="4"/>
      <c r="Y104" s="4"/>
      <c r="Z104" s="4"/>
    </row>
    <row r="105" spans="1:26" ht="15.75" customHeight="1">
      <c r="A105" s="4"/>
      <c r="B105" s="4"/>
      <c r="C105" s="4"/>
      <c r="D105" s="4"/>
      <c r="E105" s="4"/>
      <c r="F105" s="4"/>
      <c r="G105" s="4"/>
      <c r="H105" s="4"/>
      <c r="I105" s="4"/>
      <c r="J105" s="24"/>
      <c r="K105" s="20"/>
      <c r="L105" s="4"/>
      <c r="M105" s="4"/>
      <c r="N105" s="22"/>
      <c r="O105" s="4"/>
      <c r="P105" s="4"/>
      <c r="Q105" s="4"/>
      <c r="R105" s="4"/>
      <c r="S105" s="4"/>
      <c r="T105" s="4"/>
      <c r="U105" s="4"/>
      <c r="V105" s="4"/>
      <c r="W105" s="4"/>
      <c r="X105" s="4"/>
      <c r="Y105" s="4"/>
      <c r="Z105" s="4"/>
    </row>
    <row r="106" spans="1:26" ht="15.75" customHeight="1">
      <c r="A106" s="4"/>
      <c r="B106" s="4"/>
      <c r="C106" s="4"/>
      <c r="D106" s="4"/>
      <c r="E106" s="4"/>
      <c r="F106" s="4"/>
      <c r="G106" s="4"/>
      <c r="H106" s="4"/>
      <c r="I106" s="4"/>
      <c r="J106" s="24"/>
      <c r="K106" s="20"/>
      <c r="L106" s="4"/>
      <c r="M106" s="4"/>
      <c r="N106" s="22"/>
      <c r="O106" s="4"/>
      <c r="P106" s="4"/>
      <c r="Q106" s="4"/>
      <c r="R106" s="4"/>
      <c r="S106" s="4"/>
      <c r="T106" s="4"/>
      <c r="U106" s="4"/>
      <c r="V106" s="4"/>
      <c r="W106" s="4"/>
      <c r="X106" s="4"/>
      <c r="Y106" s="4"/>
      <c r="Z106" s="4"/>
    </row>
    <row r="107" spans="1:26" ht="15.75" customHeight="1">
      <c r="A107" s="4"/>
      <c r="B107" s="4"/>
      <c r="C107" s="4"/>
      <c r="D107" s="4"/>
      <c r="E107" s="4"/>
      <c r="F107" s="4"/>
      <c r="G107" s="4"/>
      <c r="H107" s="4"/>
      <c r="I107" s="4"/>
      <c r="J107" s="24"/>
      <c r="K107" s="20"/>
      <c r="L107" s="4"/>
      <c r="M107" s="4"/>
      <c r="N107" s="22"/>
      <c r="O107" s="4"/>
      <c r="P107" s="4"/>
      <c r="Q107" s="4"/>
      <c r="R107" s="4"/>
      <c r="S107" s="4"/>
      <c r="T107" s="4"/>
      <c r="U107" s="4"/>
      <c r="V107" s="4"/>
      <c r="W107" s="4"/>
      <c r="X107" s="4"/>
      <c r="Y107" s="4"/>
      <c r="Z107" s="4"/>
    </row>
    <row r="108" spans="1:26" ht="15.75" customHeight="1">
      <c r="A108" s="4"/>
      <c r="B108" s="4"/>
      <c r="C108" s="4"/>
      <c r="D108" s="4"/>
      <c r="E108" s="4"/>
      <c r="F108" s="4"/>
      <c r="G108" s="4"/>
      <c r="H108" s="4"/>
      <c r="I108" s="4"/>
      <c r="J108" s="24"/>
      <c r="K108" s="20"/>
      <c r="L108" s="4"/>
      <c r="M108" s="4"/>
      <c r="N108" s="22"/>
      <c r="O108" s="4"/>
      <c r="P108" s="4"/>
      <c r="Q108" s="4"/>
      <c r="R108" s="4"/>
      <c r="S108" s="4"/>
      <c r="T108" s="4"/>
      <c r="U108" s="4"/>
      <c r="V108" s="4"/>
      <c r="W108" s="4"/>
      <c r="X108" s="4"/>
      <c r="Y108" s="4"/>
      <c r="Z108" s="4"/>
    </row>
    <row r="109" spans="1:26" ht="15.75" customHeight="1">
      <c r="A109" s="4"/>
      <c r="B109" s="4"/>
      <c r="C109" s="4"/>
      <c r="D109" s="4"/>
      <c r="E109" s="4"/>
      <c r="F109" s="4"/>
      <c r="G109" s="4"/>
      <c r="H109" s="4"/>
      <c r="I109" s="4"/>
      <c r="J109" s="24"/>
      <c r="K109" s="20"/>
      <c r="L109" s="4"/>
      <c r="M109" s="4"/>
      <c r="N109" s="22"/>
      <c r="O109" s="4"/>
      <c r="P109" s="4"/>
      <c r="Q109" s="4"/>
      <c r="R109" s="4"/>
      <c r="S109" s="4"/>
      <c r="T109" s="4"/>
      <c r="U109" s="4"/>
      <c r="V109" s="4"/>
      <c r="W109" s="4"/>
      <c r="X109" s="4"/>
      <c r="Y109" s="4"/>
      <c r="Z109" s="4"/>
    </row>
    <row r="110" spans="1:26" ht="15.75" customHeight="1">
      <c r="A110" s="4"/>
      <c r="B110" s="4"/>
      <c r="C110" s="4"/>
      <c r="D110" s="4"/>
      <c r="E110" s="4"/>
      <c r="F110" s="4"/>
      <c r="G110" s="4"/>
      <c r="H110" s="4"/>
      <c r="I110" s="4"/>
      <c r="J110" s="24"/>
      <c r="K110" s="20"/>
      <c r="L110" s="4"/>
      <c r="M110" s="4"/>
      <c r="N110" s="22"/>
      <c r="O110" s="4"/>
      <c r="P110" s="4"/>
      <c r="Q110" s="4"/>
      <c r="R110" s="4"/>
      <c r="S110" s="4"/>
      <c r="T110" s="4"/>
      <c r="U110" s="4"/>
      <c r="V110" s="4"/>
      <c r="W110" s="4"/>
      <c r="X110" s="4"/>
      <c r="Y110" s="4"/>
      <c r="Z110" s="4"/>
    </row>
    <row r="111" spans="1:26" ht="15.75" customHeight="1">
      <c r="A111" s="4"/>
      <c r="B111" s="4"/>
      <c r="C111" s="4"/>
      <c r="D111" s="4"/>
      <c r="E111" s="4"/>
      <c r="F111" s="4"/>
      <c r="G111" s="4"/>
      <c r="H111" s="4"/>
      <c r="I111" s="4"/>
      <c r="J111" s="24"/>
      <c r="K111" s="20"/>
      <c r="L111" s="4"/>
      <c r="M111" s="4"/>
      <c r="N111" s="22"/>
      <c r="O111" s="4"/>
      <c r="P111" s="4"/>
      <c r="Q111" s="4"/>
      <c r="R111" s="4"/>
      <c r="S111" s="4"/>
      <c r="T111" s="4"/>
      <c r="U111" s="4"/>
      <c r="V111" s="4"/>
      <c r="W111" s="4"/>
      <c r="X111" s="4"/>
      <c r="Y111" s="4"/>
      <c r="Z111" s="4"/>
    </row>
    <row r="112" spans="1:26" ht="15.75" customHeight="1">
      <c r="A112" s="4"/>
      <c r="B112" s="4"/>
      <c r="C112" s="4"/>
      <c r="D112" s="4"/>
      <c r="E112" s="4"/>
      <c r="F112" s="4"/>
      <c r="G112" s="4"/>
      <c r="H112" s="4"/>
      <c r="I112" s="4"/>
      <c r="J112" s="24"/>
      <c r="K112" s="20"/>
      <c r="L112" s="4"/>
      <c r="M112" s="4"/>
      <c r="N112" s="22"/>
      <c r="O112" s="4"/>
      <c r="P112" s="4"/>
      <c r="Q112" s="4"/>
      <c r="R112" s="4"/>
      <c r="S112" s="4"/>
      <c r="T112" s="4"/>
      <c r="U112" s="4"/>
      <c r="V112" s="4"/>
      <c r="W112" s="4"/>
      <c r="X112" s="4"/>
      <c r="Y112" s="4"/>
      <c r="Z112" s="4"/>
    </row>
    <row r="113" spans="1:26" ht="15.75" customHeight="1">
      <c r="A113" s="4"/>
      <c r="B113" s="4"/>
      <c r="C113" s="4"/>
      <c r="D113" s="4"/>
      <c r="E113" s="4"/>
      <c r="F113" s="4"/>
      <c r="G113" s="4"/>
      <c r="H113" s="4"/>
      <c r="I113" s="4"/>
      <c r="J113" s="24"/>
      <c r="K113" s="20"/>
      <c r="L113" s="4"/>
      <c r="M113" s="4"/>
      <c r="N113" s="22"/>
      <c r="O113" s="4"/>
      <c r="P113" s="4"/>
      <c r="Q113" s="4"/>
      <c r="R113" s="4"/>
      <c r="S113" s="4"/>
      <c r="T113" s="4"/>
      <c r="U113" s="4"/>
      <c r="V113" s="4"/>
      <c r="W113" s="4"/>
      <c r="X113" s="4"/>
      <c r="Y113" s="4"/>
      <c r="Z113" s="4"/>
    </row>
    <row r="114" spans="1:26" ht="15.75" customHeight="1">
      <c r="A114" s="4"/>
      <c r="B114" s="4"/>
      <c r="C114" s="4"/>
      <c r="D114" s="4"/>
      <c r="E114" s="4"/>
      <c r="F114" s="4"/>
      <c r="G114" s="4"/>
      <c r="H114" s="4"/>
      <c r="I114" s="4"/>
      <c r="J114" s="24"/>
      <c r="K114" s="20"/>
      <c r="L114" s="4"/>
      <c r="M114" s="4"/>
      <c r="N114" s="22"/>
      <c r="O114" s="4"/>
      <c r="P114" s="4"/>
      <c r="Q114" s="4"/>
      <c r="R114" s="4"/>
      <c r="S114" s="4"/>
      <c r="T114" s="4"/>
      <c r="U114" s="4"/>
      <c r="V114" s="4"/>
      <c r="W114" s="4"/>
      <c r="X114" s="4"/>
      <c r="Y114" s="4"/>
      <c r="Z114" s="4"/>
    </row>
    <row r="115" spans="1:26" ht="15.75" customHeight="1">
      <c r="A115" s="4"/>
      <c r="B115" s="4"/>
      <c r="C115" s="4"/>
      <c r="D115" s="4"/>
      <c r="E115" s="4"/>
      <c r="F115" s="4"/>
      <c r="G115" s="4"/>
      <c r="H115" s="4"/>
      <c r="I115" s="4"/>
      <c r="J115" s="24"/>
      <c r="K115" s="20"/>
      <c r="L115" s="4"/>
      <c r="M115" s="4"/>
      <c r="N115" s="22"/>
      <c r="O115" s="4"/>
      <c r="P115" s="4"/>
      <c r="Q115" s="4"/>
      <c r="R115" s="4"/>
      <c r="S115" s="4"/>
      <c r="T115" s="4"/>
      <c r="U115" s="4"/>
      <c r="V115" s="4"/>
      <c r="W115" s="4"/>
      <c r="X115" s="4"/>
      <c r="Y115" s="4"/>
      <c r="Z115" s="4"/>
    </row>
    <row r="116" spans="1:26" ht="15.75" customHeight="1">
      <c r="A116" s="4"/>
      <c r="B116" s="4"/>
      <c r="C116" s="4"/>
      <c r="D116" s="4"/>
      <c r="E116" s="4"/>
      <c r="F116" s="4"/>
      <c r="G116" s="4"/>
      <c r="H116" s="4"/>
      <c r="I116" s="4"/>
      <c r="J116" s="24"/>
      <c r="K116" s="20"/>
      <c r="L116" s="4"/>
      <c r="M116" s="4"/>
      <c r="N116" s="22"/>
      <c r="O116" s="4"/>
      <c r="P116" s="4"/>
      <c r="Q116" s="4"/>
      <c r="R116" s="4"/>
      <c r="S116" s="4"/>
      <c r="T116" s="4"/>
      <c r="U116" s="4"/>
      <c r="V116" s="4"/>
      <c r="W116" s="4"/>
      <c r="X116" s="4"/>
      <c r="Y116" s="4"/>
      <c r="Z116" s="4"/>
    </row>
    <row r="117" spans="1:26" ht="15.75" customHeight="1">
      <c r="A117" s="4"/>
      <c r="B117" s="4"/>
      <c r="C117" s="4"/>
      <c r="D117" s="4"/>
      <c r="E117" s="4"/>
      <c r="F117" s="4"/>
      <c r="G117" s="4"/>
      <c r="H117" s="4"/>
      <c r="I117" s="4"/>
      <c r="J117" s="24"/>
      <c r="K117" s="20"/>
      <c r="L117" s="4"/>
      <c r="M117" s="4"/>
      <c r="N117" s="22"/>
      <c r="O117" s="4"/>
      <c r="P117" s="4"/>
      <c r="Q117" s="4"/>
      <c r="R117" s="4"/>
      <c r="S117" s="4"/>
      <c r="T117" s="4"/>
      <c r="U117" s="4"/>
      <c r="V117" s="4"/>
      <c r="W117" s="4"/>
      <c r="X117" s="4"/>
      <c r="Y117" s="4"/>
      <c r="Z117" s="4"/>
    </row>
    <row r="118" spans="1:26" ht="15.75" customHeight="1">
      <c r="A118" s="4"/>
      <c r="B118" s="4"/>
      <c r="C118" s="4"/>
      <c r="D118" s="4"/>
      <c r="E118" s="4"/>
      <c r="F118" s="4"/>
      <c r="G118" s="4"/>
      <c r="H118" s="4"/>
      <c r="I118" s="4"/>
      <c r="J118" s="24"/>
      <c r="K118" s="20"/>
      <c r="L118" s="4"/>
      <c r="M118" s="4"/>
      <c r="N118" s="22"/>
      <c r="O118" s="4"/>
      <c r="P118" s="4"/>
      <c r="Q118" s="4"/>
      <c r="R118" s="4"/>
      <c r="S118" s="4"/>
      <c r="T118" s="4"/>
      <c r="U118" s="4"/>
      <c r="V118" s="4"/>
      <c r="W118" s="4"/>
      <c r="X118" s="4"/>
      <c r="Y118" s="4"/>
      <c r="Z118" s="4"/>
    </row>
    <row r="119" spans="1:26" ht="15.75" customHeight="1">
      <c r="A119" s="4"/>
      <c r="B119" s="4"/>
      <c r="C119" s="4"/>
      <c r="D119" s="4"/>
      <c r="E119" s="4"/>
      <c r="F119" s="4"/>
      <c r="G119" s="4"/>
      <c r="H119" s="4"/>
      <c r="I119" s="4"/>
      <c r="J119" s="24"/>
      <c r="K119" s="20"/>
      <c r="L119" s="4"/>
      <c r="M119" s="4"/>
      <c r="N119" s="22"/>
      <c r="O119" s="4"/>
      <c r="P119" s="4"/>
      <c r="Q119" s="4"/>
      <c r="R119" s="4"/>
      <c r="S119" s="4"/>
      <c r="T119" s="4"/>
      <c r="U119" s="4"/>
      <c r="V119" s="4"/>
      <c r="W119" s="4"/>
      <c r="X119" s="4"/>
      <c r="Y119" s="4"/>
      <c r="Z119" s="4"/>
    </row>
    <row r="120" spans="1:26" ht="15.75" customHeight="1">
      <c r="A120" s="4"/>
      <c r="B120" s="4"/>
      <c r="C120" s="4"/>
      <c r="D120" s="4"/>
      <c r="E120" s="4"/>
      <c r="F120" s="4"/>
      <c r="G120" s="4"/>
      <c r="H120" s="4"/>
      <c r="I120" s="4"/>
      <c r="J120" s="24"/>
      <c r="K120" s="20"/>
      <c r="L120" s="4"/>
      <c r="M120" s="4"/>
      <c r="N120" s="22"/>
      <c r="O120" s="4"/>
      <c r="P120" s="4"/>
      <c r="Q120" s="4"/>
      <c r="R120" s="4"/>
      <c r="S120" s="4"/>
      <c r="T120" s="4"/>
      <c r="U120" s="4"/>
      <c r="V120" s="4"/>
      <c r="W120" s="4"/>
      <c r="X120" s="4"/>
      <c r="Y120" s="4"/>
      <c r="Z120" s="4"/>
    </row>
    <row r="121" spans="1:26" ht="15.75" customHeight="1">
      <c r="A121" s="4"/>
      <c r="B121" s="4"/>
      <c r="C121" s="4"/>
      <c r="D121" s="4"/>
      <c r="E121" s="4"/>
      <c r="F121" s="4"/>
      <c r="G121" s="4"/>
      <c r="H121" s="4"/>
      <c r="I121" s="4"/>
      <c r="J121" s="24"/>
      <c r="K121" s="20"/>
      <c r="L121" s="4"/>
      <c r="M121" s="4"/>
      <c r="N121" s="22"/>
      <c r="O121" s="4"/>
      <c r="P121" s="4"/>
      <c r="Q121" s="4"/>
      <c r="R121" s="4"/>
      <c r="S121" s="4"/>
      <c r="T121" s="4"/>
      <c r="U121" s="4"/>
      <c r="V121" s="4"/>
      <c r="W121" s="4"/>
      <c r="X121" s="4"/>
      <c r="Y121" s="4"/>
      <c r="Z121" s="4"/>
    </row>
    <row r="122" spans="1:26" ht="15.75" customHeight="1">
      <c r="A122" s="4"/>
      <c r="B122" s="4"/>
      <c r="C122" s="4"/>
      <c r="D122" s="4"/>
      <c r="E122" s="4"/>
      <c r="F122" s="4"/>
      <c r="G122" s="4"/>
      <c r="H122" s="4"/>
      <c r="I122" s="4"/>
      <c r="J122" s="24"/>
      <c r="K122" s="20"/>
      <c r="L122" s="4"/>
      <c r="M122" s="4"/>
      <c r="N122" s="22"/>
      <c r="O122" s="4"/>
      <c r="P122" s="4"/>
      <c r="Q122" s="4"/>
      <c r="R122" s="4"/>
      <c r="S122" s="4"/>
      <c r="T122" s="4"/>
      <c r="U122" s="4"/>
      <c r="V122" s="4"/>
      <c r="W122" s="4"/>
      <c r="X122" s="4"/>
      <c r="Y122" s="4"/>
      <c r="Z122" s="4"/>
    </row>
    <row r="123" spans="1:26" ht="15.75" customHeight="1">
      <c r="A123" s="4"/>
      <c r="B123" s="4"/>
      <c r="C123" s="4"/>
      <c r="D123" s="4"/>
      <c r="E123" s="4"/>
      <c r="F123" s="4"/>
      <c r="G123" s="4"/>
      <c r="H123" s="4"/>
      <c r="I123" s="4"/>
      <c r="J123" s="24"/>
      <c r="K123" s="20"/>
      <c r="L123" s="4"/>
      <c r="M123" s="4"/>
      <c r="N123" s="22"/>
      <c r="O123" s="4"/>
      <c r="P123" s="4"/>
      <c r="Q123" s="4"/>
      <c r="R123" s="4"/>
      <c r="S123" s="4"/>
      <c r="T123" s="4"/>
      <c r="U123" s="4"/>
      <c r="V123" s="4"/>
      <c r="W123" s="4"/>
      <c r="X123" s="4"/>
      <c r="Y123" s="4"/>
      <c r="Z123" s="4"/>
    </row>
    <row r="124" spans="1:26" ht="15.75" customHeight="1">
      <c r="A124" s="4"/>
      <c r="B124" s="4"/>
      <c r="C124" s="4"/>
      <c r="D124" s="4"/>
      <c r="E124" s="4"/>
      <c r="F124" s="4"/>
      <c r="G124" s="4"/>
      <c r="H124" s="4"/>
      <c r="I124" s="4"/>
      <c r="J124" s="24"/>
      <c r="K124" s="20"/>
      <c r="L124" s="4"/>
      <c r="M124" s="4"/>
      <c r="N124" s="22"/>
      <c r="O124" s="4"/>
      <c r="P124" s="4"/>
      <c r="Q124" s="4"/>
      <c r="R124" s="4"/>
      <c r="S124" s="4"/>
      <c r="T124" s="4"/>
      <c r="U124" s="4"/>
      <c r="V124" s="4"/>
      <c r="W124" s="4"/>
      <c r="X124" s="4"/>
      <c r="Y124" s="4"/>
      <c r="Z124" s="4"/>
    </row>
    <row r="125" spans="1:26" ht="15.75" customHeight="1">
      <c r="A125" s="4"/>
      <c r="B125" s="4"/>
      <c r="C125" s="4"/>
      <c r="D125" s="4"/>
      <c r="E125" s="4"/>
      <c r="F125" s="4"/>
      <c r="G125" s="4"/>
      <c r="H125" s="4"/>
      <c r="I125" s="4"/>
      <c r="J125" s="24"/>
      <c r="K125" s="20"/>
      <c r="L125" s="4"/>
      <c r="M125" s="4"/>
      <c r="N125" s="22"/>
      <c r="O125" s="4"/>
      <c r="P125" s="4"/>
      <c r="Q125" s="4"/>
      <c r="R125" s="4"/>
      <c r="S125" s="4"/>
      <c r="T125" s="4"/>
      <c r="U125" s="4"/>
      <c r="V125" s="4"/>
      <c r="W125" s="4"/>
      <c r="X125" s="4"/>
      <c r="Y125" s="4"/>
      <c r="Z125" s="4"/>
    </row>
    <row r="126" spans="1:26" ht="15.75" customHeight="1">
      <c r="A126" s="4"/>
      <c r="B126" s="4"/>
      <c r="C126" s="4"/>
      <c r="D126" s="4"/>
      <c r="E126" s="4"/>
      <c r="F126" s="4"/>
      <c r="G126" s="4"/>
      <c r="H126" s="4"/>
      <c r="I126" s="4"/>
      <c r="J126" s="24"/>
      <c r="K126" s="20"/>
      <c r="L126" s="4"/>
      <c r="M126" s="4"/>
      <c r="N126" s="22"/>
      <c r="O126" s="4"/>
      <c r="P126" s="4"/>
      <c r="Q126" s="4"/>
      <c r="R126" s="4"/>
      <c r="S126" s="4"/>
      <c r="T126" s="4"/>
      <c r="U126" s="4"/>
      <c r="V126" s="4"/>
      <c r="W126" s="4"/>
      <c r="X126" s="4"/>
      <c r="Y126" s="4"/>
      <c r="Z126" s="4"/>
    </row>
    <row r="127" spans="1:26" ht="15.75" customHeight="1">
      <c r="A127" s="4"/>
      <c r="B127" s="4"/>
      <c r="C127" s="4"/>
      <c r="D127" s="4"/>
      <c r="E127" s="4"/>
      <c r="F127" s="4"/>
      <c r="G127" s="4"/>
      <c r="H127" s="4"/>
      <c r="I127" s="4"/>
      <c r="J127" s="24"/>
      <c r="K127" s="20"/>
      <c r="L127" s="4"/>
      <c r="M127" s="4"/>
      <c r="N127" s="22"/>
      <c r="O127" s="4"/>
      <c r="P127" s="4"/>
      <c r="Q127" s="4"/>
      <c r="R127" s="4"/>
      <c r="S127" s="4"/>
      <c r="T127" s="4"/>
      <c r="U127" s="4"/>
      <c r="V127" s="4"/>
      <c r="W127" s="4"/>
      <c r="X127" s="4"/>
      <c r="Y127" s="4"/>
      <c r="Z127" s="4"/>
    </row>
    <row r="128" spans="1:26" ht="15.75" customHeight="1">
      <c r="A128" s="4"/>
      <c r="B128" s="4"/>
      <c r="C128" s="4"/>
      <c r="D128" s="4"/>
      <c r="E128" s="4"/>
      <c r="F128" s="4"/>
      <c r="G128" s="4"/>
      <c r="H128" s="4"/>
      <c r="I128" s="4"/>
      <c r="J128" s="24"/>
      <c r="K128" s="20"/>
      <c r="L128" s="4"/>
      <c r="M128" s="4"/>
      <c r="N128" s="22"/>
      <c r="O128" s="4"/>
      <c r="P128" s="4"/>
      <c r="Q128" s="4"/>
      <c r="R128" s="4"/>
      <c r="S128" s="4"/>
      <c r="T128" s="4"/>
      <c r="U128" s="4"/>
      <c r="V128" s="4"/>
      <c r="W128" s="4"/>
      <c r="X128" s="4"/>
      <c r="Y128" s="4"/>
      <c r="Z128" s="4"/>
    </row>
    <row r="129" spans="1:26" ht="15.75" customHeight="1">
      <c r="A129" s="4"/>
      <c r="B129" s="4"/>
      <c r="C129" s="4"/>
      <c r="D129" s="4"/>
      <c r="E129" s="4"/>
      <c r="F129" s="4"/>
      <c r="G129" s="4"/>
      <c r="H129" s="4"/>
      <c r="I129" s="4"/>
      <c r="J129" s="24"/>
      <c r="K129" s="20"/>
      <c r="L129" s="4"/>
      <c r="M129" s="4"/>
      <c r="N129" s="22"/>
      <c r="O129" s="4"/>
      <c r="P129" s="4"/>
      <c r="Q129" s="4"/>
      <c r="R129" s="4"/>
      <c r="S129" s="4"/>
      <c r="T129" s="4"/>
      <c r="U129" s="4"/>
      <c r="V129" s="4"/>
      <c r="W129" s="4"/>
      <c r="X129" s="4"/>
      <c r="Y129" s="4"/>
      <c r="Z129" s="4"/>
    </row>
    <row r="130" spans="1:26" ht="15.75" customHeight="1">
      <c r="A130" s="4"/>
      <c r="B130" s="4"/>
      <c r="C130" s="4"/>
      <c r="D130" s="4"/>
      <c r="E130" s="4"/>
      <c r="F130" s="4"/>
      <c r="G130" s="4"/>
      <c r="H130" s="4"/>
      <c r="I130" s="4"/>
      <c r="J130" s="24"/>
      <c r="K130" s="20"/>
      <c r="L130" s="4"/>
      <c r="M130" s="4"/>
      <c r="N130" s="22"/>
      <c r="O130" s="4"/>
      <c r="P130" s="4"/>
      <c r="Q130" s="4"/>
      <c r="R130" s="4"/>
      <c r="S130" s="4"/>
      <c r="T130" s="4"/>
      <c r="U130" s="4"/>
      <c r="V130" s="4"/>
      <c r="W130" s="4"/>
      <c r="X130" s="4"/>
      <c r="Y130" s="4"/>
      <c r="Z130" s="4"/>
    </row>
    <row r="131" spans="1:26" ht="15.75" customHeight="1">
      <c r="A131" s="4"/>
      <c r="B131" s="4"/>
      <c r="C131" s="4"/>
      <c r="D131" s="4"/>
      <c r="E131" s="4"/>
      <c r="F131" s="4"/>
      <c r="G131" s="4"/>
      <c r="H131" s="4"/>
      <c r="I131" s="4"/>
      <c r="J131" s="24"/>
      <c r="K131" s="20"/>
      <c r="L131" s="4"/>
      <c r="M131" s="4"/>
      <c r="N131" s="22"/>
      <c r="O131" s="4"/>
      <c r="P131" s="4"/>
      <c r="Q131" s="4"/>
      <c r="R131" s="4"/>
      <c r="S131" s="4"/>
      <c r="T131" s="4"/>
      <c r="U131" s="4"/>
      <c r="V131" s="4"/>
      <c r="W131" s="4"/>
      <c r="X131" s="4"/>
      <c r="Y131" s="4"/>
      <c r="Z131" s="4"/>
    </row>
    <row r="132" spans="1:26" ht="15.75" customHeight="1">
      <c r="A132" s="4"/>
      <c r="B132" s="4"/>
      <c r="C132" s="4"/>
      <c r="D132" s="4"/>
      <c r="E132" s="4"/>
      <c r="F132" s="4"/>
      <c r="G132" s="4"/>
      <c r="H132" s="4"/>
      <c r="I132" s="4"/>
      <c r="J132" s="24"/>
      <c r="K132" s="20"/>
      <c r="L132" s="4"/>
      <c r="M132" s="4"/>
      <c r="N132" s="22"/>
      <c r="O132" s="4"/>
      <c r="P132" s="4"/>
      <c r="Q132" s="4"/>
      <c r="R132" s="4"/>
      <c r="S132" s="4"/>
      <c r="T132" s="4"/>
      <c r="U132" s="4"/>
      <c r="V132" s="4"/>
      <c r="W132" s="4"/>
      <c r="X132" s="4"/>
      <c r="Y132" s="4"/>
      <c r="Z132" s="4"/>
    </row>
    <row r="133" spans="1:26" ht="15.75" customHeight="1">
      <c r="A133" s="4"/>
      <c r="B133" s="4"/>
      <c r="C133" s="4"/>
      <c r="D133" s="4"/>
      <c r="E133" s="4"/>
      <c r="F133" s="4"/>
      <c r="G133" s="4"/>
      <c r="H133" s="4"/>
      <c r="I133" s="4"/>
      <c r="J133" s="24"/>
      <c r="K133" s="20"/>
      <c r="L133" s="4"/>
      <c r="M133" s="4"/>
      <c r="N133" s="22"/>
      <c r="O133" s="4"/>
      <c r="P133" s="4"/>
      <c r="Q133" s="4"/>
      <c r="R133" s="4"/>
      <c r="S133" s="4"/>
      <c r="T133" s="4"/>
      <c r="U133" s="4"/>
      <c r="V133" s="4"/>
      <c r="W133" s="4"/>
      <c r="X133" s="4"/>
      <c r="Y133" s="4"/>
      <c r="Z133" s="4"/>
    </row>
    <row r="134" spans="1:26" ht="15.75" customHeight="1">
      <c r="A134" s="4"/>
      <c r="B134" s="4"/>
      <c r="C134" s="4"/>
      <c r="D134" s="4"/>
      <c r="E134" s="4"/>
      <c r="F134" s="4"/>
      <c r="G134" s="4"/>
      <c r="H134" s="4"/>
      <c r="I134" s="4"/>
      <c r="J134" s="24"/>
      <c r="K134" s="20"/>
      <c r="L134" s="4"/>
      <c r="M134" s="4"/>
      <c r="N134" s="22"/>
      <c r="O134" s="4"/>
      <c r="P134" s="4"/>
      <c r="Q134" s="4"/>
      <c r="R134" s="4"/>
      <c r="S134" s="4"/>
      <c r="T134" s="4"/>
      <c r="U134" s="4"/>
      <c r="V134" s="4"/>
      <c r="W134" s="4"/>
      <c r="X134" s="4"/>
      <c r="Y134" s="4"/>
      <c r="Z134" s="4"/>
    </row>
    <row r="135" spans="1:26" ht="15.75" customHeight="1">
      <c r="A135" s="4"/>
      <c r="B135" s="4"/>
      <c r="C135" s="4"/>
      <c r="D135" s="4"/>
      <c r="E135" s="4"/>
      <c r="F135" s="4"/>
      <c r="G135" s="4"/>
      <c r="H135" s="4"/>
      <c r="I135" s="4"/>
      <c r="J135" s="24"/>
      <c r="K135" s="20"/>
      <c r="L135" s="4"/>
      <c r="M135" s="4"/>
      <c r="N135" s="22"/>
      <c r="O135" s="4"/>
      <c r="P135" s="4"/>
      <c r="Q135" s="4"/>
      <c r="R135" s="4"/>
      <c r="S135" s="4"/>
      <c r="T135" s="4"/>
      <c r="U135" s="4"/>
      <c r="V135" s="4"/>
      <c r="W135" s="4"/>
      <c r="X135" s="4"/>
      <c r="Y135" s="4"/>
      <c r="Z135" s="4"/>
    </row>
    <row r="136" spans="1:26" ht="15.75" customHeight="1">
      <c r="A136" s="4"/>
      <c r="B136" s="4"/>
      <c r="C136" s="4"/>
      <c r="D136" s="4"/>
      <c r="E136" s="4"/>
      <c r="F136" s="4"/>
      <c r="G136" s="4"/>
      <c r="H136" s="4"/>
      <c r="I136" s="4"/>
      <c r="J136" s="24"/>
      <c r="K136" s="20"/>
      <c r="L136" s="4"/>
      <c r="M136" s="4"/>
      <c r="N136" s="22"/>
      <c r="O136" s="4"/>
      <c r="P136" s="4"/>
      <c r="Q136" s="4"/>
      <c r="R136" s="4"/>
      <c r="S136" s="4"/>
      <c r="T136" s="4"/>
      <c r="U136" s="4"/>
      <c r="V136" s="4"/>
      <c r="W136" s="4"/>
      <c r="X136" s="4"/>
      <c r="Y136" s="4"/>
      <c r="Z136" s="4"/>
    </row>
    <row r="137" spans="1:26" ht="15.75" customHeight="1">
      <c r="A137" s="4"/>
      <c r="B137" s="4"/>
      <c r="C137" s="4"/>
      <c r="D137" s="4"/>
      <c r="E137" s="4"/>
      <c r="F137" s="4"/>
      <c r="G137" s="4"/>
      <c r="H137" s="4"/>
      <c r="I137" s="4"/>
      <c r="J137" s="24"/>
      <c r="K137" s="20"/>
      <c r="L137" s="4"/>
      <c r="M137" s="4"/>
      <c r="N137" s="22"/>
      <c r="O137" s="4"/>
      <c r="P137" s="4"/>
      <c r="Q137" s="4"/>
      <c r="R137" s="4"/>
      <c r="S137" s="4"/>
      <c r="T137" s="4"/>
      <c r="U137" s="4"/>
      <c r="V137" s="4"/>
      <c r="W137" s="4"/>
      <c r="X137" s="4"/>
      <c r="Y137" s="4"/>
      <c r="Z137" s="4"/>
    </row>
    <row r="138" spans="1:26" ht="15.75" customHeight="1">
      <c r="A138" s="4"/>
      <c r="B138" s="4"/>
      <c r="C138" s="4"/>
      <c r="D138" s="4"/>
      <c r="E138" s="4"/>
      <c r="F138" s="4"/>
      <c r="G138" s="4"/>
      <c r="H138" s="4"/>
      <c r="I138" s="4"/>
      <c r="J138" s="24"/>
      <c r="K138" s="20"/>
      <c r="L138" s="4"/>
      <c r="M138" s="4"/>
      <c r="N138" s="22"/>
      <c r="O138" s="4"/>
      <c r="P138" s="4"/>
      <c r="Q138" s="4"/>
      <c r="R138" s="4"/>
      <c r="S138" s="4"/>
      <c r="T138" s="4"/>
      <c r="U138" s="4"/>
      <c r="V138" s="4"/>
      <c r="W138" s="4"/>
      <c r="X138" s="4"/>
      <c r="Y138" s="4"/>
      <c r="Z138" s="4"/>
    </row>
    <row r="139" spans="1:26" ht="15.75" customHeight="1">
      <c r="A139" s="4"/>
      <c r="B139" s="4"/>
      <c r="C139" s="4"/>
      <c r="D139" s="4"/>
      <c r="E139" s="4"/>
      <c r="F139" s="4"/>
      <c r="G139" s="4"/>
      <c r="H139" s="4"/>
      <c r="I139" s="4"/>
      <c r="J139" s="24"/>
      <c r="K139" s="20"/>
      <c r="L139" s="4"/>
      <c r="M139" s="4"/>
      <c r="N139" s="22"/>
      <c r="O139" s="4"/>
      <c r="P139" s="4"/>
      <c r="Q139" s="4"/>
      <c r="R139" s="4"/>
      <c r="S139" s="4"/>
      <c r="T139" s="4"/>
      <c r="U139" s="4"/>
      <c r="V139" s="4"/>
      <c r="W139" s="4"/>
      <c r="X139" s="4"/>
      <c r="Y139" s="4"/>
      <c r="Z139" s="4"/>
    </row>
    <row r="140" spans="1:26" ht="15.75" customHeight="1">
      <c r="A140" s="4"/>
      <c r="B140" s="4"/>
      <c r="C140" s="4"/>
      <c r="D140" s="4"/>
      <c r="E140" s="4"/>
      <c r="F140" s="4"/>
      <c r="G140" s="4"/>
      <c r="H140" s="4"/>
      <c r="I140" s="4"/>
      <c r="J140" s="24"/>
      <c r="K140" s="20"/>
      <c r="L140" s="4"/>
      <c r="M140" s="4"/>
      <c r="N140" s="22"/>
      <c r="O140" s="4"/>
      <c r="P140" s="4"/>
      <c r="Q140" s="4"/>
      <c r="R140" s="4"/>
      <c r="S140" s="4"/>
      <c r="T140" s="4"/>
      <c r="U140" s="4"/>
      <c r="V140" s="4"/>
      <c r="W140" s="4"/>
      <c r="X140" s="4"/>
      <c r="Y140" s="4"/>
      <c r="Z140" s="4"/>
    </row>
    <row r="141" spans="1:26" ht="15.75" customHeight="1">
      <c r="A141" s="4"/>
      <c r="B141" s="4"/>
      <c r="C141" s="4"/>
      <c r="D141" s="4"/>
      <c r="E141" s="4"/>
      <c r="F141" s="4"/>
      <c r="G141" s="4"/>
      <c r="H141" s="4"/>
      <c r="I141" s="4"/>
      <c r="J141" s="24"/>
      <c r="K141" s="20"/>
      <c r="L141" s="4"/>
      <c r="M141" s="4"/>
      <c r="N141" s="22"/>
      <c r="O141" s="4"/>
      <c r="P141" s="4"/>
      <c r="Q141" s="4"/>
      <c r="R141" s="4"/>
      <c r="S141" s="4"/>
      <c r="T141" s="4"/>
      <c r="U141" s="4"/>
      <c r="V141" s="4"/>
      <c r="W141" s="4"/>
      <c r="X141" s="4"/>
      <c r="Y141" s="4"/>
      <c r="Z141" s="4"/>
    </row>
    <row r="142" spans="1:26" ht="15.75" customHeight="1">
      <c r="A142" s="4"/>
      <c r="B142" s="4"/>
      <c r="C142" s="4"/>
      <c r="D142" s="4"/>
      <c r="E142" s="4"/>
      <c r="F142" s="4"/>
      <c r="G142" s="4"/>
      <c r="H142" s="4"/>
      <c r="I142" s="4"/>
      <c r="J142" s="24"/>
      <c r="K142" s="20"/>
      <c r="L142" s="4"/>
      <c r="M142" s="4"/>
      <c r="N142" s="22"/>
      <c r="O142" s="4"/>
      <c r="P142" s="4"/>
      <c r="Q142" s="4"/>
      <c r="R142" s="4"/>
      <c r="S142" s="4"/>
      <c r="T142" s="4"/>
      <c r="U142" s="4"/>
      <c r="V142" s="4"/>
      <c r="W142" s="4"/>
      <c r="X142" s="4"/>
      <c r="Y142" s="4"/>
      <c r="Z142" s="4"/>
    </row>
    <row r="143" spans="1:26" ht="15.75" customHeight="1">
      <c r="A143" s="4"/>
      <c r="B143" s="4"/>
      <c r="C143" s="4"/>
      <c r="D143" s="4"/>
      <c r="E143" s="4"/>
      <c r="F143" s="4"/>
      <c r="G143" s="4"/>
      <c r="H143" s="4"/>
      <c r="I143" s="4"/>
      <c r="J143" s="24"/>
      <c r="K143" s="20"/>
      <c r="L143" s="4"/>
      <c r="M143" s="4"/>
      <c r="N143" s="22"/>
      <c r="O143" s="4"/>
      <c r="P143" s="4"/>
      <c r="Q143" s="4"/>
      <c r="R143" s="4"/>
      <c r="S143" s="4"/>
      <c r="T143" s="4"/>
      <c r="U143" s="4"/>
      <c r="V143" s="4"/>
      <c r="W143" s="4"/>
      <c r="X143" s="4"/>
      <c r="Y143" s="4"/>
      <c r="Z143" s="4"/>
    </row>
    <row r="144" spans="1:26" ht="15.75" customHeight="1">
      <c r="A144" s="4"/>
      <c r="B144" s="4"/>
      <c r="C144" s="4"/>
      <c r="D144" s="4"/>
      <c r="E144" s="4"/>
      <c r="F144" s="4"/>
      <c r="G144" s="4"/>
      <c r="H144" s="4"/>
      <c r="I144" s="4"/>
      <c r="J144" s="24"/>
      <c r="K144" s="20"/>
      <c r="L144" s="4"/>
      <c r="M144" s="4"/>
      <c r="N144" s="22"/>
      <c r="O144" s="4"/>
      <c r="P144" s="4"/>
      <c r="Q144" s="4"/>
      <c r="R144" s="4"/>
      <c r="S144" s="4"/>
      <c r="T144" s="4"/>
      <c r="U144" s="4"/>
      <c r="V144" s="4"/>
      <c r="W144" s="4"/>
      <c r="X144" s="4"/>
      <c r="Y144" s="4"/>
      <c r="Z144" s="4"/>
    </row>
    <row r="145" spans="1:26" ht="15.75" customHeight="1">
      <c r="A145" s="4"/>
      <c r="B145" s="4"/>
      <c r="C145" s="4"/>
      <c r="D145" s="4"/>
      <c r="E145" s="4"/>
      <c r="F145" s="4"/>
      <c r="G145" s="4"/>
      <c r="H145" s="4"/>
      <c r="I145" s="4"/>
      <c r="J145" s="24"/>
      <c r="K145" s="20"/>
      <c r="L145" s="4"/>
      <c r="M145" s="4"/>
      <c r="N145" s="22"/>
      <c r="O145" s="4"/>
      <c r="P145" s="4"/>
      <c r="Q145" s="4"/>
      <c r="R145" s="4"/>
      <c r="S145" s="4"/>
      <c r="T145" s="4"/>
      <c r="U145" s="4"/>
      <c r="V145" s="4"/>
      <c r="W145" s="4"/>
      <c r="X145" s="4"/>
      <c r="Y145" s="4"/>
      <c r="Z145" s="4"/>
    </row>
    <row r="146" spans="1:26" ht="15.75" customHeight="1">
      <c r="A146" s="4"/>
      <c r="B146" s="4"/>
      <c r="C146" s="4"/>
      <c r="D146" s="4"/>
      <c r="E146" s="4"/>
      <c r="F146" s="4"/>
      <c r="G146" s="4"/>
      <c r="H146" s="4"/>
      <c r="I146" s="4"/>
      <c r="J146" s="24"/>
      <c r="K146" s="20"/>
      <c r="L146" s="4"/>
      <c r="M146" s="4"/>
      <c r="N146" s="22"/>
      <c r="O146" s="4"/>
      <c r="P146" s="4"/>
      <c r="Q146" s="4"/>
      <c r="R146" s="4"/>
      <c r="S146" s="4"/>
      <c r="T146" s="4"/>
      <c r="U146" s="4"/>
      <c r="V146" s="4"/>
      <c r="W146" s="4"/>
      <c r="X146" s="4"/>
      <c r="Y146" s="4"/>
      <c r="Z146" s="4"/>
    </row>
    <row r="147" spans="1:26" ht="15.75" customHeight="1">
      <c r="A147" s="4"/>
      <c r="B147" s="4"/>
      <c r="C147" s="4"/>
      <c r="D147" s="4"/>
      <c r="E147" s="4"/>
      <c r="F147" s="4"/>
      <c r="G147" s="4"/>
      <c r="H147" s="4"/>
      <c r="I147" s="4"/>
      <c r="J147" s="24"/>
      <c r="K147" s="20"/>
      <c r="L147" s="4"/>
      <c r="M147" s="4"/>
      <c r="N147" s="22"/>
      <c r="O147" s="4"/>
      <c r="P147" s="4"/>
      <c r="Q147" s="4"/>
      <c r="R147" s="4"/>
      <c r="S147" s="4"/>
      <c r="T147" s="4"/>
      <c r="U147" s="4"/>
      <c r="V147" s="4"/>
      <c r="W147" s="4"/>
      <c r="X147" s="4"/>
      <c r="Y147" s="4"/>
      <c r="Z147" s="4"/>
    </row>
    <row r="148" spans="1:26" ht="15.75" customHeight="1">
      <c r="A148" s="4"/>
      <c r="B148" s="4"/>
      <c r="C148" s="4"/>
      <c r="D148" s="4"/>
      <c r="E148" s="4"/>
      <c r="F148" s="4"/>
      <c r="G148" s="4"/>
      <c r="H148" s="4"/>
      <c r="I148" s="4"/>
      <c r="J148" s="24"/>
      <c r="K148" s="20"/>
      <c r="L148" s="4"/>
      <c r="M148" s="4"/>
      <c r="N148" s="22"/>
      <c r="O148" s="4"/>
      <c r="P148" s="4"/>
      <c r="Q148" s="4"/>
      <c r="R148" s="4"/>
      <c r="S148" s="4"/>
      <c r="T148" s="4"/>
      <c r="U148" s="4"/>
      <c r="V148" s="4"/>
      <c r="W148" s="4"/>
      <c r="X148" s="4"/>
      <c r="Y148" s="4"/>
      <c r="Z148" s="4"/>
    </row>
    <row r="149" spans="1:26" ht="15.75" customHeight="1">
      <c r="A149" s="4"/>
      <c r="B149" s="4"/>
      <c r="C149" s="4"/>
      <c r="D149" s="4"/>
      <c r="E149" s="4"/>
      <c r="F149" s="4"/>
      <c r="G149" s="4"/>
      <c r="H149" s="4"/>
      <c r="I149" s="4"/>
      <c r="J149" s="24"/>
      <c r="K149" s="20"/>
      <c r="L149" s="4"/>
      <c r="M149" s="4"/>
      <c r="N149" s="22"/>
      <c r="O149" s="4"/>
      <c r="P149" s="4"/>
      <c r="Q149" s="4"/>
      <c r="R149" s="4"/>
      <c r="S149" s="4"/>
      <c r="T149" s="4"/>
      <c r="U149" s="4"/>
      <c r="V149" s="4"/>
      <c r="W149" s="4"/>
      <c r="X149" s="4"/>
      <c r="Y149" s="4"/>
      <c r="Z149" s="4"/>
    </row>
    <row r="150" spans="1:26" ht="15.75" customHeight="1">
      <c r="A150" s="4"/>
      <c r="B150" s="4"/>
      <c r="C150" s="4"/>
      <c r="D150" s="4"/>
      <c r="E150" s="4"/>
      <c r="F150" s="4"/>
      <c r="G150" s="4"/>
      <c r="H150" s="4"/>
      <c r="I150" s="4"/>
      <c r="J150" s="24"/>
      <c r="K150" s="20"/>
      <c r="L150" s="4"/>
      <c r="M150" s="4"/>
      <c r="N150" s="22"/>
      <c r="O150" s="4"/>
      <c r="P150" s="4"/>
      <c r="Q150" s="4"/>
      <c r="R150" s="4"/>
      <c r="S150" s="4"/>
      <c r="T150" s="4"/>
      <c r="U150" s="4"/>
      <c r="V150" s="4"/>
      <c r="W150" s="4"/>
      <c r="X150" s="4"/>
      <c r="Y150" s="4"/>
      <c r="Z150" s="4"/>
    </row>
    <row r="151" spans="1:26" ht="15.75" customHeight="1">
      <c r="A151" s="4"/>
      <c r="B151" s="4"/>
      <c r="C151" s="4"/>
      <c r="D151" s="4"/>
      <c r="E151" s="4"/>
      <c r="F151" s="4"/>
      <c r="G151" s="4"/>
      <c r="H151" s="4"/>
      <c r="I151" s="4"/>
      <c r="J151" s="24"/>
      <c r="K151" s="20"/>
      <c r="L151" s="4"/>
      <c r="M151" s="4"/>
      <c r="N151" s="22"/>
      <c r="O151" s="4"/>
      <c r="P151" s="4"/>
      <c r="Q151" s="4"/>
      <c r="R151" s="4"/>
      <c r="S151" s="4"/>
      <c r="T151" s="4"/>
      <c r="U151" s="4"/>
      <c r="V151" s="4"/>
      <c r="W151" s="4"/>
      <c r="X151" s="4"/>
      <c r="Y151" s="4"/>
      <c r="Z151" s="4"/>
    </row>
    <row r="152" spans="1:26" ht="15.75" customHeight="1">
      <c r="A152" s="4"/>
      <c r="B152" s="4"/>
      <c r="C152" s="4"/>
      <c r="D152" s="4"/>
      <c r="E152" s="4"/>
      <c r="F152" s="4"/>
      <c r="G152" s="4"/>
      <c r="H152" s="4"/>
      <c r="I152" s="4"/>
      <c r="J152" s="24"/>
      <c r="K152" s="20"/>
      <c r="L152" s="4"/>
      <c r="M152" s="4"/>
      <c r="N152" s="22"/>
      <c r="O152" s="4"/>
      <c r="P152" s="4"/>
      <c r="Q152" s="4"/>
      <c r="R152" s="4"/>
      <c r="S152" s="4"/>
      <c r="T152" s="4"/>
      <c r="U152" s="4"/>
      <c r="V152" s="4"/>
      <c r="W152" s="4"/>
      <c r="X152" s="4"/>
      <c r="Y152" s="4"/>
      <c r="Z152" s="4"/>
    </row>
    <row r="153" spans="1:26" ht="15.75" customHeight="1">
      <c r="A153" s="4"/>
      <c r="B153" s="4"/>
      <c r="C153" s="4"/>
      <c r="D153" s="4"/>
      <c r="E153" s="4"/>
      <c r="F153" s="4"/>
      <c r="G153" s="4"/>
      <c r="H153" s="4"/>
      <c r="I153" s="4"/>
      <c r="J153" s="24"/>
      <c r="K153" s="20"/>
      <c r="L153" s="4"/>
      <c r="M153" s="4"/>
      <c r="N153" s="22"/>
      <c r="O153" s="4"/>
      <c r="P153" s="4"/>
      <c r="Q153" s="4"/>
      <c r="R153" s="4"/>
      <c r="S153" s="4"/>
      <c r="T153" s="4"/>
      <c r="U153" s="4"/>
      <c r="V153" s="4"/>
      <c r="W153" s="4"/>
      <c r="X153" s="4"/>
      <c r="Y153" s="4"/>
      <c r="Z153" s="4"/>
    </row>
    <row r="154" spans="1:26" ht="15.75" customHeight="1">
      <c r="A154" s="4"/>
      <c r="B154" s="4"/>
      <c r="C154" s="4"/>
      <c r="D154" s="4"/>
      <c r="E154" s="4"/>
      <c r="F154" s="4"/>
      <c r="G154" s="4"/>
      <c r="H154" s="4"/>
      <c r="I154" s="4"/>
      <c r="J154" s="24"/>
      <c r="K154" s="20"/>
      <c r="L154" s="4"/>
      <c r="M154" s="4"/>
      <c r="N154" s="22"/>
      <c r="O154" s="4"/>
      <c r="P154" s="4"/>
      <c r="Q154" s="4"/>
      <c r="R154" s="4"/>
      <c r="S154" s="4"/>
      <c r="T154" s="4"/>
      <c r="U154" s="4"/>
      <c r="V154" s="4"/>
      <c r="W154" s="4"/>
      <c r="X154" s="4"/>
      <c r="Y154" s="4"/>
      <c r="Z154" s="4"/>
    </row>
    <row r="155" spans="1:26" ht="15.75" customHeight="1">
      <c r="A155" s="4"/>
      <c r="B155" s="4"/>
      <c r="C155" s="4"/>
      <c r="D155" s="4"/>
      <c r="E155" s="4"/>
      <c r="F155" s="4"/>
      <c r="G155" s="4"/>
      <c r="H155" s="4"/>
      <c r="I155" s="4"/>
      <c r="J155" s="24"/>
      <c r="K155" s="20"/>
      <c r="L155" s="4"/>
      <c r="M155" s="4"/>
      <c r="N155" s="22"/>
      <c r="O155" s="4"/>
      <c r="P155" s="4"/>
      <c r="Q155" s="4"/>
      <c r="R155" s="4"/>
      <c r="S155" s="4"/>
      <c r="T155" s="4"/>
      <c r="U155" s="4"/>
      <c r="V155" s="4"/>
      <c r="W155" s="4"/>
      <c r="X155" s="4"/>
      <c r="Y155" s="4"/>
      <c r="Z155" s="4"/>
    </row>
    <row r="156" spans="1:26" ht="15.75" customHeight="1">
      <c r="A156" s="4"/>
      <c r="B156" s="4"/>
      <c r="C156" s="4"/>
      <c r="D156" s="4"/>
      <c r="E156" s="4"/>
      <c r="F156" s="4"/>
      <c r="G156" s="4"/>
      <c r="H156" s="4"/>
      <c r="I156" s="4"/>
      <c r="J156" s="24"/>
      <c r="K156" s="20"/>
      <c r="L156" s="4"/>
      <c r="M156" s="4"/>
      <c r="N156" s="22"/>
      <c r="O156" s="4"/>
      <c r="P156" s="4"/>
      <c r="Q156" s="4"/>
      <c r="R156" s="4"/>
      <c r="S156" s="4"/>
      <c r="T156" s="4"/>
      <c r="U156" s="4"/>
      <c r="V156" s="4"/>
      <c r="W156" s="4"/>
      <c r="X156" s="4"/>
      <c r="Y156" s="4"/>
      <c r="Z156" s="4"/>
    </row>
    <row r="157" spans="1:26" ht="15.75" customHeight="1">
      <c r="A157" s="4"/>
      <c r="B157" s="4"/>
      <c r="C157" s="4"/>
      <c r="D157" s="4"/>
      <c r="E157" s="4"/>
      <c r="F157" s="4"/>
      <c r="G157" s="4"/>
      <c r="H157" s="4"/>
      <c r="I157" s="4"/>
      <c r="J157" s="24"/>
      <c r="K157" s="20"/>
      <c r="L157" s="4"/>
      <c r="M157" s="4"/>
      <c r="N157" s="22"/>
      <c r="O157" s="4"/>
      <c r="P157" s="4"/>
      <c r="Q157" s="4"/>
      <c r="R157" s="4"/>
      <c r="S157" s="4"/>
      <c r="T157" s="4"/>
      <c r="U157" s="4"/>
      <c r="V157" s="4"/>
      <c r="W157" s="4"/>
      <c r="X157" s="4"/>
      <c r="Y157" s="4"/>
      <c r="Z157" s="4"/>
    </row>
    <row r="158" spans="1:26" ht="15.75" customHeight="1">
      <c r="A158" s="4"/>
      <c r="B158" s="4"/>
      <c r="C158" s="4"/>
      <c r="D158" s="4"/>
      <c r="E158" s="4"/>
      <c r="F158" s="4"/>
      <c r="G158" s="4"/>
      <c r="H158" s="4"/>
      <c r="I158" s="4"/>
      <c r="J158" s="24"/>
      <c r="K158" s="20"/>
      <c r="L158" s="4"/>
      <c r="M158" s="4"/>
      <c r="N158" s="22"/>
      <c r="O158" s="4"/>
      <c r="P158" s="4"/>
      <c r="Q158" s="4"/>
      <c r="R158" s="4"/>
      <c r="S158" s="4"/>
      <c r="T158" s="4"/>
      <c r="U158" s="4"/>
      <c r="V158" s="4"/>
      <c r="W158" s="4"/>
      <c r="X158" s="4"/>
      <c r="Y158" s="4"/>
      <c r="Z158" s="4"/>
    </row>
    <row r="159" spans="1:26" ht="15.75" customHeight="1">
      <c r="A159" s="4"/>
      <c r="B159" s="4"/>
      <c r="C159" s="4"/>
      <c r="D159" s="4"/>
      <c r="E159" s="4"/>
      <c r="F159" s="4"/>
      <c r="G159" s="4"/>
      <c r="H159" s="4"/>
      <c r="I159" s="4"/>
      <c r="J159" s="24"/>
      <c r="K159" s="20"/>
      <c r="L159" s="4"/>
      <c r="M159" s="4"/>
      <c r="N159" s="22"/>
      <c r="O159" s="4"/>
      <c r="P159" s="4"/>
      <c r="Q159" s="4"/>
      <c r="R159" s="4"/>
      <c r="S159" s="4"/>
      <c r="T159" s="4"/>
      <c r="U159" s="4"/>
      <c r="V159" s="4"/>
      <c r="W159" s="4"/>
      <c r="X159" s="4"/>
      <c r="Y159" s="4"/>
      <c r="Z159" s="4"/>
    </row>
    <row r="160" spans="1:26" ht="15.75" customHeight="1">
      <c r="A160" s="4"/>
      <c r="B160" s="4"/>
      <c r="C160" s="4"/>
      <c r="D160" s="4"/>
      <c r="E160" s="4"/>
      <c r="F160" s="4"/>
      <c r="G160" s="4"/>
      <c r="H160" s="4"/>
      <c r="I160" s="4"/>
      <c r="J160" s="24"/>
      <c r="K160" s="20"/>
      <c r="L160" s="4"/>
      <c r="M160" s="4"/>
      <c r="N160" s="22"/>
      <c r="O160" s="4"/>
      <c r="P160" s="4"/>
      <c r="Q160" s="4"/>
      <c r="R160" s="4"/>
      <c r="S160" s="4"/>
      <c r="T160" s="4"/>
      <c r="U160" s="4"/>
      <c r="V160" s="4"/>
      <c r="W160" s="4"/>
      <c r="X160" s="4"/>
      <c r="Y160" s="4"/>
      <c r="Z160" s="4"/>
    </row>
    <row r="161" spans="1:26" ht="15.75" customHeight="1">
      <c r="A161" s="4"/>
      <c r="B161" s="4"/>
      <c r="C161" s="4"/>
      <c r="D161" s="4"/>
      <c r="E161" s="4"/>
      <c r="F161" s="4"/>
      <c r="G161" s="4"/>
      <c r="H161" s="4"/>
      <c r="I161" s="4"/>
      <c r="J161" s="24"/>
      <c r="K161" s="20"/>
      <c r="L161" s="4"/>
      <c r="M161" s="4"/>
      <c r="N161" s="22"/>
      <c r="O161" s="4"/>
      <c r="P161" s="4"/>
      <c r="Q161" s="4"/>
      <c r="R161" s="4"/>
      <c r="S161" s="4"/>
      <c r="T161" s="4"/>
      <c r="U161" s="4"/>
      <c r="V161" s="4"/>
      <c r="W161" s="4"/>
      <c r="X161" s="4"/>
      <c r="Y161" s="4"/>
      <c r="Z161" s="4"/>
    </row>
    <row r="162" spans="1:26" ht="15.75" customHeight="1">
      <c r="A162" s="4"/>
      <c r="B162" s="4"/>
      <c r="C162" s="4"/>
      <c r="D162" s="4"/>
      <c r="E162" s="4"/>
      <c r="F162" s="4"/>
      <c r="G162" s="4"/>
      <c r="H162" s="4"/>
      <c r="I162" s="4"/>
      <c r="J162" s="24"/>
      <c r="K162" s="20"/>
      <c r="L162" s="4"/>
      <c r="M162" s="4"/>
      <c r="N162" s="22"/>
      <c r="O162" s="4"/>
      <c r="P162" s="4"/>
      <c r="Q162" s="4"/>
      <c r="R162" s="4"/>
      <c r="S162" s="4"/>
      <c r="T162" s="4"/>
      <c r="U162" s="4"/>
      <c r="V162" s="4"/>
      <c r="W162" s="4"/>
      <c r="X162" s="4"/>
      <c r="Y162" s="4"/>
      <c r="Z162" s="4"/>
    </row>
    <row r="163" spans="1:26" ht="15.75" customHeight="1">
      <c r="A163" s="4"/>
      <c r="B163" s="4"/>
      <c r="C163" s="4"/>
      <c r="D163" s="4"/>
      <c r="E163" s="4"/>
      <c r="F163" s="4"/>
      <c r="G163" s="4"/>
      <c r="H163" s="4"/>
      <c r="I163" s="4"/>
      <c r="J163" s="24"/>
      <c r="K163" s="20"/>
      <c r="L163" s="4"/>
      <c r="M163" s="4"/>
      <c r="N163" s="22"/>
      <c r="O163" s="4"/>
      <c r="P163" s="4"/>
      <c r="Q163" s="4"/>
      <c r="R163" s="4"/>
      <c r="S163" s="4"/>
      <c r="T163" s="4"/>
      <c r="U163" s="4"/>
      <c r="V163" s="4"/>
      <c r="W163" s="4"/>
      <c r="X163" s="4"/>
      <c r="Y163" s="4"/>
      <c r="Z163" s="4"/>
    </row>
    <row r="164" spans="1:26" ht="15.75" customHeight="1">
      <c r="A164" s="4"/>
      <c r="B164" s="4"/>
      <c r="C164" s="4"/>
      <c r="D164" s="4"/>
      <c r="E164" s="4"/>
      <c r="F164" s="4"/>
      <c r="G164" s="4"/>
      <c r="H164" s="4"/>
      <c r="I164" s="4"/>
      <c r="J164" s="24"/>
      <c r="K164" s="20"/>
      <c r="L164" s="4"/>
      <c r="M164" s="4"/>
      <c r="N164" s="22"/>
      <c r="O164" s="4"/>
      <c r="P164" s="4"/>
      <c r="Q164" s="4"/>
      <c r="R164" s="4"/>
      <c r="S164" s="4"/>
      <c r="T164" s="4"/>
      <c r="U164" s="4"/>
      <c r="V164" s="4"/>
      <c r="W164" s="4"/>
      <c r="X164" s="4"/>
      <c r="Y164" s="4"/>
      <c r="Z164" s="4"/>
    </row>
    <row r="165" spans="1:26" ht="15.75" customHeight="1">
      <c r="A165" s="4"/>
      <c r="B165" s="4"/>
      <c r="C165" s="4"/>
      <c r="D165" s="4"/>
      <c r="E165" s="4"/>
      <c r="F165" s="4"/>
      <c r="G165" s="4"/>
      <c r="H165" s="4"/>
      <c r="I165" s="4"/>
      <c r="J165" s="24"/>
      <c r="K165" s="20"/>
      <c r="L165" s="4"/>
      <c r="M165" s="4"/>
      <c r="N165" s="22"/>
      <c r="O165" s="4"/>
      <c r="P165" s="4"/>
      <c r="Q165" s="4"/>
      <c r="R165" s="4"/>
      <c r="S165" s="4"/>
      <c r="T165" s="4"/>
      <c r="U165" s="4"/>
      <c r="V165" s="4"/>
      <c r="W165" s="4"/>
      <c r="X165" s="4"/>
      <c r="Y165" s="4"/>
      <c r="Z165" s="4"/>
    </row>
    <row r="166" spans="1:26" ht="15.75" customHeight="1">
      <c r="A166" s="4"/>
      <c r="B166" s="4"/>
      <c r="C166" s="4"/>
      <c r="D166" s="4"/>
      <c r="E166" s="4"/>
      <c r="F166" s="4"/>
      <c r="G166" s="4"/>
      <c r="H166" s="4"/>
      <c r="I166" s="4"/>
      <c r="J166" s="24"/>
      <c r="K166" s="20"/>
      <c r="L166" s="4"/>
      <c r="M166" s="4"/>
      <c r="N166" s="22"/>
      <c r="O166" s="4"/>
      <c r="P166" s="4"/>
      <c r="Q166" s="4"/>
      <c r="R166" s="4"/>
      <c r="S166" s="4"/>
      <c r="T166" s="4"/>
      <c r="U166" s="4"/>
      <c r="V166" s="4"/>
      <c r="W166" s="4"/>
      <c r="X166" s="4"/>
      <c r="Y166" s="4"/>
      <c r="Z166" s="4"/>
    </row>
    <row r="167" spans="1:26" ht="15.75" customHeight="1">
      <c r="A167" s="4"/>
      <c r="B167" s="4"/>
      <c r="C167" s="4"/>
      <c r="D167" s="4"/>
      <c r="E167" s="4"/>
      <c r="F167" s="4"/>
      <c r="G167" s="4"/>
      <c r="H167" s="4"/>
      <c r="I167" s="4"/>
      <c r="J167" s="24"/>
      <c r="K167" s="20"/>
      <c r="L167" s="4"/>
      <c r="M167" s="4"/>
      <c r="N167" s="22"/>
      <c r="O167" s="4"/>
      <c r="P167" s="4"/>
      <c r="Q167" s="4"/>
      <c r="R167" s="4"/>
      <c r="S167" s="4"/>
      <c r="T167" s="4"/>
      <c r="U167" s="4"/>
      <c r="V167" s="4"/>
      <c r="W167" s="4"/>
      <c r="X167" s="4"/>
      <c r="Y167" s="4"/>
      <c r="Z167" s="4"/>
    </row>
    <row r="168" spans="1:26" ht="15.75" customHeight="1">
      <c r="A168" s="4"/>
      <c r="B168" s="4"/>
      <c r="C168" s="4"/>
      <c r="D168" s="4"/>
      <c r="E168" s="4"/>
      <c r="F168" s="4"/>
      <c r="G168" s="4"/>
      <c r="H168" s="4"/>
      <c r="I168" s="4"/>
      <c r="J168" s="24"/>
      <c r="K168" s="20"/>
      <c r="L168" s="4"/>
      <c r="M168" s="4"/>
      <c r="N168" s="22"/>
      <c r="O168" s="4"/>
      <c r="P168" s="4"/>
      <c r="Q168" s="4"/>
      <c r="R168" s="4"/>
      <c r="S168" s="4"/>
      <c r="T168" s="4"/>
      <c r="U168" s="4"/>
      <c r="V168" s="4"/>
      <c r="W168" s="4"/>
      <c r="X168" s="4"/>
      <c r="Y168" s="4"/>
      <c r="Z168" s="4"/>
    </row>
    <row r="169" spans="1:26" ht="15.75" customHeight="1">
      <c r="A169" s="4"/>
      <c r="B169" s="4"/>
      <c r="C169" s="4"/>
      <c r="D169" s="4"/>
      <c r="E169" s="4"/>
      <c r="F169" s="4"/>
      <c r="G169" s="4"/>
      <c r="H169" s="4"/>
      <c r="I169" s="4"/>
      <c r="J169" s="24"/>
      <c r="K169" s="20"/>
      <c r="L169" s="4"/>
      <c r="M169" s="4"/>
      <c r="N169" s="22"/>
      <c r="O169" s="4"/>
      <c r="P169" s="4"/>
      <c r="Q169" s="4"/>
      <c r="R169" s="4"/>
      <c r="S169" s="4"/>
      <c r="T169" s="4"/>
      <c r="U169" s="4"/>
      <c r="V169" s="4"/>
      <c r="W169" s="4"/>
      <c r="X169" s="4"/>
      <c r="Y169" s="4"/>
      <c r="Z169" s="4"/>
    </row>
    <row r="170" spans="1:26" ht="15.75" customHeight="1">
      <c r="A170" s="4"/>
      <c r="B170" s="4"/>
      <c r="C170" s="4"/>
      <c r="D170" s="4"/>
      <c r="E170" s="4"/>
      <c r="F170" s="4"/>
      <c r="G170" s="4"/>
      <c r="H170" s="4"/>
      <c r="I170" s="4"/>
      <c r="J170" s="24"/>
      <c r="K170" s="20"/>
      <c r="L170" s="4"/>
      <c r="M170" s="4"/>
      <c r="N170" s="22"/>
      <c r="O170" s="4"/>
      <c r="P170" s="4"/>
      <c r="Q170" s="4"/>
      <c r="R170" s="4"/>
      <c r="S170" s="4"/>
      <c r="T170" s="4"/>
      <c r="U170" s="4"/>
      <c r="V170" s="4"/>
      <c r="W170" s="4"/>
      <c r="X170" s="4"/>
      <c r="Y170" s="4"/>
      <c r="Z170" s="4"/>
    </row>
    <row r="171" spans="1:26" ht="15.75" customHeight="1">
      <c r="A171" s="4"/>
      <c r="B171" s="4"/>
      <c r="C171" s="4"/>
      <c r="D171" s="4"/>
      <c r="E171" s="4"/>
      <c r="F171" s="4"/>
      <c r="G171" s="4"/>
      <c r="H171" s="4"/>
      <c r="I171" s="4"/>
      <c r="J171" s="24"/>
      <c r="K171" s="20"/>
      <c r="L171" s="4"/>
      <c r="M171" s="4"/>
      <c r="N171" s="22"/>
      <c r="O171" s="4"/>
      <c r="P171" s="4"/>
      <c r="Q171" s="4"/>
      <c r="R171" s="4"/>
      <c r="S171" s="4"/>
      <c r="T171" s="4"/>
      <c r="U171" s="4"/>
      <c r="V171" s="4"/>
      <c r="W171" s="4"/>
      <c r="X171" s="4"/>
      <c r="Y171" s="4"/>
      <c r="Z171" s="4"/>
    </row>
    <row r="172" spans="1:26" ht="15.75" customHeight="1">
      <c r="A172" s="4"/>
      <c r="B172" s="4"/>
      <c r="C172" s="4"/>
      <c r="D172" s="4"/>
      <c r="E172" s="4"/>
      <c r="F172" s="4"/>
      <c r="G172" s="4"/>
      <c r="H172" s="4"/>
      <c r="I172" s="4"/>
      <c r="J172" s="24"/>
      <c r="K172" s="20"/>
      <c r="L172" s="4"/>
      <c r="M172" s="4"/>
      <c r="N172" s="22"/>
      <c r="O172" s="4"/>
      <c r="P172" s="4"/>
      <c r="Q172" s="4"/>
      <c r="R172" s="4"/>
      <c r="S172" s="4"/>
      <c r="T172" s="4"/>
      <c r="U172" s="4"/>
      <c r="V172" s="4"/>
      <c r="W172" s="4"/>
      <c r="X172" s="4"/>
      <c r="Y172" s="4"/>
      <c r="Z172" s="4"/>
    </row>
    <row r="173" spans="1:26" ht="15.75" customHeight="1">
      <c r="A173" s="4"/>
      <c r="B173" s="4"/>
      <c r="C173" s="4"/>
      <c r="D173" s="4"/>
      <c r="E173" s="4"/>
      <c r="F173" s="4"/>
      <c r="G173" s="4"/>
      <c r="H173" s="4"/>
      <c r="I173" s="4"/>
      <c r="J173" s="24"/>
      <c r="K173" s="20"/>
      <c r="L173" s="4"/>
      <c r="M173" s="4"/>
      <c r="N173" s="22"/>
      <c r="O173" s="4"/>
      <c r="P173" s="4"/>
      <c r="Q173" s="4"/>
      <c r="R173" s="4"/>
      <c r="S173" s="4"/>
      <c r="T173" s="4"/>
      <c r="U173" s="4"/>
      <c r="V173" s="4"/>
      <c r="W173" s="4"/>
      <c r="X173" s="4"/>
      <c r="Y173" s="4"/>
      <c r="Z173" s="4"/>
    </row>
    <row r="174" spans="1:26" ht="15.75" customHeight="1">
      <c r="A174" s="4"/>
      <c r="B174" s="4"/>
      <c r="C174" s="4"/>
      <c r="D174" s="4"/>
      <c r="E174" s="4"/>
      <c r="F174" s="4"/>
      <c r="G174" s="4"/>
      <c r="H174" s="4"/>
      <c r="I174" s="4"/>
      <c r="J174" s="24"/>
      <c r="K174" s="20"/>
      <c r="L174" s="4"/>
      <c r="M174" s="4"/>
      <c r="N174" s="22"/>
      <c r="O174" s="4"/>
      <c r="P174" s="4"/>
      <c r="Q174" s="4"/>
      <c r="R174" s="4"/>
      <c r="S174" s="4"/>
      <c r="T174" s="4"/>
      <c r="U174" s="4"/>
      <c r="V174" s="4"/>
      <c r="W174" s="4"/>
      <c r="X174" s="4"/>
      <c r="Y174" s="4"/>
      <c r="Z174" s="4"/>
    </row>
    <row r="175" spans="1:26" ht="15.75" customHeight="1">
      <c r="A175" s="4"/>
      <c r="B175" s="4"/>
      <c r="C175" s="4"/>
      <c r="D175" s="4"/>
      <c r="E175" s="4"/>
      <c r="F175" s="4"/>
      <c r="G175" s="4"/>
      <c r="H175" s="4"/>
      <c r="I175" s="4"/>
      <c r="J175" s="24"/>
      <c r="K175" s="20"/>
      <c r="L175" s="4"/>
      <c r="M175" s="4"/>
      <c r="N175" s="22"/>
      <c r="O175" s="4"/>
      <c r="P175" s="4"/>
      <c r="Q175" s="4"/>
      <c r="R175" s="4"/>
      <c r="S175" s="4"/>
      <c r="T175" s="4"/>
      <c r="U175" s="4"/>
      <c r="V175" s="4"/>
      <c r="W175" s="4"/>
      <c r="X175" s="4"/>
      <c r="Y175" s="4"/>
      <c r="Z175" s="4"/>
    </row>
    <row r="176" spans="1:26" ht="15.75" customHeight="1">
      <c r="A176" s="4"/>
      <c r="B176" s="4"/>
      <c r="C176" s="4"/>
      <c r="D176" s="4"/>
      <c r="E176" s="4"/>
      <c r="F176" s="4"/>
      <c r="G176" s="4"/>
      <c r="H176" s="4"/>
      <c r="I176" s="4"/>
      <c r="J176" s="24"/>
      <c r="K176" s="20"/>
      <c r="L176" s="4"/>
      <c r="M176" s="4"/>
      <c r="N176" s="22"/>
      <c r="O176" s="4"/>
      <c r="P176" s="4"/>
      <c r="Q176" s="4"/>
      <c r="R176" s="4"/>
      <c r="S176" s="4"/>
      <c r="T176" s="4"/>
      <c r="U176" s="4"/>
      <c r="V176" s="4"/>
      <c r="W176" s="4"/>
      <c r="X176" s="4"/>
      <c r="Y176" s="4"/>
      <c r="Z176" s="4"/>
    </row>
    <row r="177" spans="1:26" ht="15.75" customHeight="1">
      <c r="A177" s="4"/>
      <c r="B177" s="4"/>
      <c r="C177" s="4"/>
      <c r="D177" s="4"/>
      <c r="E177" s="4"/>
      <c r="F177" s="4"/>
      <c r="G177" s="4"/>
      <c r="H177" s="4"/>
      <c r="I177" s="4"/>
      <c r="J177" s="24"/>
      <c r="K177" s="20"/>
      <c r="L177" s="4"/>
      <c r="M177" s="4"/>
      <c r="N177" s="22"/>
      <c r="O177" s="4"/>
      <c r="P177" s="4"/>
      <c r="Q177" s="4"/>
      <c r="R177" s="4"/>
      <c r="S177" s="4"/>
      <c r="T177" s="4"/>
      <c r="U177" s="4"/>
      <c r="V177" s="4"/>
      <c r="W177" s="4"/>
      <c r="X177" s="4"/>
      <c r="Y177" s="4"/>
      <c r="Z177" s="4"/>
    </row>
    <row r="178" spans="1:26" ht="15.75" customHeight="1">
      <c r="A178" s="4"/>
      <c r="B178" s="4"/>
      <c r="C178" s="4"/>
      <c r="D178" s="4"/>
      <c r="E178" s="4"/>
      <c r="F178" s="4"/>
      <c r="G178" s="4"/>
      <c r="H178" s="4"/>
      <c r="I178" s="4"/>
      <c r="J178" s="24"/>
      <c r="K178" s="20"/>
      <c r="L178" s="4"/>
      <c r="M178" s="4"/>
      <c r="N178" s="22"/>
      <c r="O178" s="4"/>
      <c r="P178" s="4"/>
      <c r="Q178" s="4"/>
      <c r="R178" s="4"/>
      <c r="S178" s="4"/>
      <c r="T178" s="4"/>
      <c r="U178" s="4"/>
      <c r="V178" s="4"/>
      <c r="W178" s="4"/>
      <c r="X178" s="4"/>
      <c r="Y178" s="4"/>
      <c r="Z178" s="4"/>
    </row>
    <row r="179" spans="1:26" ht="15.75" customHeight="1">
      <c r="A179" s="4"/>
      <c r="B179" s="4"/>
      <c r="C179" s="4"/>
      <c r="D179" s="4"/>
      <c r="E179" s="4"/>
      <c r="F179" s="4"/>
      <c r="G179" s="4"/>
      <c r="H179" s="4"/>
      <c r="I179" s="4"/>
      <c r="J179" s="24"/>
      <c r="K179" s="20"/>
      <c r="L179" s="4"/>
      <c r="M179" s="4"/>
      <c r="N179" s="22"/>
      <c r="O179" s="4"/>
      <c r="P179" s="4"/>
      <c r="Q179" s="4"/>
      <c r="R179" s="4"/>
      <c r="S179" s="4"/>
      <c r="T179" s="4"/>
      <c r="U179" s="4"/>
      <c r="V179" s="4"/>
      <c r="W179" s="4"/>
      <c r="X179" s="4"/>
      <c r="Y179" s="4"/>
      <c r="Z179" s="4"/>
    </row>
    <row r="180" spans="1:26" ht="15.75" customHeight="1">
      <c r="A180" s="4"/>
      <c r="B180" s="4"/>
      <c r="C180" s="4"/>
      <c r="D180" s="4"/>
      <c r="E180" s="4"/>
      <c r="F180" s="4"/>
      <c r="G180" s="4"/>
      <c r="H180" s="4"/>
      <c r="I180" s="4"/>
      <c r="J180" s="24"/>
      <c r="K180" s="20"/>
      <c r="L180" s="4"/>
      <c r="M180" s="4"/>
      <c r="N180" s="22"/>
      <c r="O180" s="4"/>
      <c r="P180" s="4"/>
      <c r="Q180" s="4"/>
      <c r="R180" s="4"/>
      <c r="S180" s="4"/>
      <c r="T180" s="4"/>
      <c r="U180" s="4"/>
      <c r="V180" s="4"/>
      <c r="W180" s="4"/>
      <c r="X180" s="4"/>
      <c r="Y180" s="4"/>
      <c r="Z180" s="4"/>
    </row>
    <row r="181" spans="1:26" ht="15.75" customHeight="1">
      <c r="A181" s="4"/>
      <c r="B181" s="4"/>
      <c r="C181" s="4"/>
      <c r="D181" s="4"/>
      <c r="E181" s="4"/>
      <c r="F181" s="4"/>
      <c r="G181" s="4"/>
      <c r="H181" s="4"/>
      <c r="I181" s="4"/>
      <c r="J181" s="24"/>
      <c r="K181" s="20"/>
      <c r="L181" s="4"/>
      <c r="M181" s="4"/>
      <c r="N181" s="22"/>
      <c r="O181" s="4"/>
      <c r="P181" s="4"/>
      <c r="Q181" s="4"/>
      <c r="R181" s="4"/>
      <c r="S181" s="4"/>
      <c r="T181" s="4"/>
      <c r="U181" s="4"/>
      <c r="V181" s="4"/>
      <c r="W181" s="4"/>
      <c r="X181" s="4"/>
      <c r="Y181" s="4"/>
      <c r="Z181" s="4"/>
    </row>
    <row r="182" spans="1:26" ht="15.75" customHeight="1">
      <c r="A182" s="4"/>
      <c r="B182" s="4"/>
      <c r="C182" s="4"/>
      <c r="D182" s="4"/>
      <c r="E182" s="4"/>
      <c r="F182" s="4"/>
      <c r="G182" s="4"/>
      <c r="H182" s="4"/>
      <c r="I182" s="4"/>
      <c r="J182" s="24"/>
      <c r="K182" s="20"/>
      <c r="L182" s="4"/>
      <c r="M182" s="4"/>
      <c r="N182" s="22"/>
      <c r="O182" s="4"/>
      <c r="P182" s="4"/>
      <c r="Q182" s="4"/>
      <c r="R182" s="4"/>
      <c r="S182" s="4"/>
      <c r="T182" s="4"/>
      <c r="U182" s="4"/>
      <c r="V182" s="4"/>
      <c r="W182" s="4"/>
      <c r="X182" s="4"/>
      <c r="Y182" s="4"/>
      <c r="Z182" s="4"/>
    </row>
    <row r="183" spans="1:26" ht="15.75" customHeight="1">
      <c r="A183" s="4"/>
      <c r="B183" s="4"/>
      <c r="C183" s="4"/>
      <c r="D183" s="4"/>
      <c r="E183" s="4"/>
      <c r="F183" s="4"/>
      <c r="G183" s="4"/>
      <c r="H183" s="4"/>
      <c r="I183" s="4"/>
      <c r="J183" s="24"/>
      <c r="K183" s="20"/>
      <c r="L183" s="4"/>
      <c r="M183" s="4"/>
      <c r="N183" s="22"/>
      <c r="O183" s="4"/>
      <c r="P183" s="4"/>
      <c r="Q183" s="4"/>
      <c r="R183" s="4"/>
      <c r="S183" s="4"/>
      <c r="T183" s="4"/>
      <c r="U183" s="4"/>
      <c r="V183" s="4"/>
      <c r="W183" s="4"/>
      <c r="X183" s="4"/>
      <c r="Y183" s="4"/>
      <c r="Z183" s="4"/>
    </row>
    <row r="184" spans="1:26" ht="15.75" customHeight="1">
      <c r="A184" s="4"/>
      <c r="B184" s="4"/>
      <c r="C184" s="4"/>
      <c r="D184" s="4"/>
      <c r="E184" s="4"/>
      <c r="F184" s="4"/>
      <c r="G184" s="4"/>
      <c r="H184" s="4"/>
      <c r="I184" s="4"/>
      <c r="J184" s="24"/>
      <c r="K184" s="20"/>
      <c r="L184" s="4"/>
      <c r="M184" s="4"/>
      <c r="N184" s="22"/>
      <c r="O184" s="4"/>
      <c r="P184" s="4"/>
      <c r="Q184" s="4"/>
      <c r="R184" s="4"/>
      <c r="S184" s="4"/>
      <c r="T184" s="4"/>
      <c r="U184" s="4"/>
      <c r="V184" s="4"/>
      <c r="W184" s="4"/>
      <c r="X184" s="4"/>
      <c r="Y184" s="4"/>
      <c r="Z184" s="4"/>
    </row>
    <row r="185" spans="1:26" ht="15.75" customHeight="1">
      <c r="A185" s="4"/>
      <c r="B185" s="4"/>
      <c r="C185" s="4"/>
      <c r="D185" s="4"/>
      <c r="E185" s="4"/>
      <c r="F185" s="4"/>
      <c r="G185" s="4"/>
      <c r="H185" s="4"/>
      <c r="I185" s="4"/>
      <c r="J185" s="24"/>
      <c r="K185" s="20"/>
      <c r="L185" s="4"/>
      <c r="M185" s="4"/>
      <c r="N185" s="22"/>
      <c r="O185" s="4"/>
      <c r="P185" s="4"/>
      <c r="Q185" s="4"/>
      <c r="R185" s="4"/>
      <c r="S185" s="4"/>
      <c r="T185" s="4"/>
      <c r="U185" s="4"/>
      <c r="V185" s="4"/>
      <c r="W185" s="4"/>
      <c r="X185" s="4"/>
      <c r="Y185" s="4"/>
      <c r="Z185" s="4"/>
    </row>
    <row r="186" spans="1:26" ht="15.75" customHeight="1">
      <c r="A186" s="4"/>
      <c r="B186" s="4"/>
      <c r="C186" s="4"/>
      <c r="D186" s="4"/>
      <c r="E186" s="4"/>
      <c r="F186" s="4"/>
      <c r="G186" s="4"/>
      <c r="H186" s="4"/>
      <c r="I186" s="4"/>
      <c r="J186" s="24"/>
      <c r="K186" s="20"/>
      <c r="L186" s="4"/>
      <c r="M186" s="4"/>
      <c r="N186" s="22"/>
      <c r="O186" s="4"/>
      <c r="P186" s="4"/>
      <c r="Q186" s="4"/>
      <c r="R186" s="4"/>
      <c r="S186" s="4"/>
      <c r="T186" s="4"/>
      <c r="U186" s="4"/>
      <c r="V186" s="4"/>
      <c r="W186" s="4"/>
      <c r="X186" s="4"/>
      <c r="Y186" s="4"/>
      <c r="Z186" s="4"/>
    </row>
    <row r="187" spans="1:26" ht="15.75" customHeight="1">
      <c r="A187" s="4"/>
      <c r="B187" s="4"/>
      <c r="C187" s="4"/>
      <c r="D187" s="4"/>
      <c r="E187" s="4"/>
      <c r="F187" s="4"/>
      <c r="G187" s="4"/>
      <c r="H187" s="4"/>
      <c r="I187" s="4"/>
      <c r="J187" s="24"/>
      <c r="K187" s="20"/>
      <c r="L187" s="4"/>
      <c r="M187" s="4"/>
      <c r="N187" s="22"/>
      <c r="O187" s="4"/>
      <c r="P187" s="4"/>
      <c r="Q187" s="4"/>
      <c r="R187" s="4"/>
      <c r="S187" s="4"/>
      <c r="T187" s="4"/>
      <c r="U187" s="4"/>
      <c r="V187" s="4"/>
      <c r="W187" s="4"/>
      <c r="X187" s="4"/>
      <c r="Y187" s="4"/>
      <c r="Z187" s="4"/>
    </row>
    <row r="188" spans="1:26" ht="15.75" customHeight="1">
      <c r="A188" s="4"/>
      <c r="B188" s="4"/>
      <c r="C188" s="4"/>
      <c r="D188" s="4"/>
      <c r="E188" s="4"/>
      <c r="F188" s="4"/>
      <c r="G188" s="4"/>
      <c r="H188" s="4"/>
      <c r="I188" s="4"/>
      <c r="J188" s="24"/>
      <c r="K188" s="20"/>
      <c r="L188" s="4"/>
      <c r="M188" s="4"/>
      <c r="N188" s="22"/>
      <c r="O188" s="4"/>
      <c r="P188" s="4"/>
      <c r="Q188" s="4"/>
      <c r="R188" s="4"/>
      <c r="S188" s="4"/>
      <c r="T188" s="4"/>
      <c r="U188" s="4"/>
      <c r="V188" s="4"/>
      <c r="W188" s="4"/>
      <c r="X188" s="4"/>
      <c r="Y188" s="4"/>
      <c r="Z188" s="4"/>
    </row>
    <row r="189" spans="1:26" ht="15.75" customHeight="1">
      <c r="A189" s="4"/>
      <c r="B189" s="4"/>
      <c r="C189" s="4"/>
      <c r="D189" s="4"/>
      <c r="E189" s="4"/>
      <c r="F189" s="4"/>
      <c r="G189" s="4"/>
      <c r="H189" s="4"/>
      <c r="I189" s="4"/>
      <c r="J189" s="24"/>
      <c r="K189" s="20"/>
      <c r="L189" s="4"/>
      <c r="M189" s="4"/>
      <c r="N189" s="22"/>
      <c r="O189" s="4"/>
      <c r="P189" s="4"/>
      <c r="Q189" s="4"/>
      <c r="R189" s="4"/>
      <c r="S189" s="4"/>
      <c r="T189" s="4"/>
      <c r="U189" s="4"/>
      <c r="V189" s="4"/>
      <c r="W189" s="4"/>
      <c r="X189" s="4"/>
      <c r="Y189" s="4"/>
      <c r="Z189" s="4"/>
    </row>
    <row r="190" spans="1:26" ht="15.75" customHeight="1">
      <c r="A190" s="4"/>
      <c r="B190" s="4"/>
      <c r="C190" s="4"/>
      <c r="D190" s="4"/>
      <c r="E190" s="4"/>
      <c r="F190" s="4"/>
      <c r="G190" s="4"/>
      <c r="H190" s="4"/>
      <c r="I190" s="4"/>
      <c r="J190" s="24"/>
      <c r="K190" s="20"/>
      <c r="L190" s="4"/>
      <c r="M190" s="4"/>
      <c r="N190" s="22"/>
      <c r="O190" s="4"/>
      <c r="P190" s="4"/>
      <c r="Q190" s="4"/>
      <c r="R190" s="4"/>
      <c r="S190" s="4"/>
      <c r="T190" s="4"/>
      <c r="U190" s="4"/>
      <c r="V190" s="4"/>
      <c r="W190" s="4"/>
      <c r="X190" s="4"/>
      <c r="Y190" s="4"/>
      <c r="Z190" s="4"/>
    </row>
    <row r="191" spans="1:26" ht="15.75" customHeight="1">
      <c r="A191" s="4"/>
      <c r="B191" s="4"/>
      <c r="C191" s="4"/>
      <c r="D191" s="4"/>
      <c r="E191" s="4"/>
      <c r="F191" s="4"/>
      <c r="G191" s="4"/>
      <c r="H191" s="4"/>
      <c r="I191" s="4"/>
      <c r="J191" s="24"/>
      <c r="K191" s="20"/>
      <c r="L191" s="4"/>
      <c r="M191" s="4"/>
      <c r="N191" s="22"/>
      <c r="O191" s="4"/>
      <c r="P191" s="4"/>
      <c r="Q191" s="4"/>
      <c r="R191" s="4"/>
      <c r="S191" s="4"/>
      <c r="T191" s="4"/>
      <c r="U191" s="4"/>
      <c r="V191" s="4"/>
      <c r="W191" s="4"/>
      <c r="X191" s="4"/>
      <c r="Y191" s="4"/>
      <c r="Z191" s="4"/>
    </row>
    <row r="192" spans="1:26" ht="15.75" customHeight="1">
      <c r="A192" s="4"/>
      <c r="B192" s="4"/>
      <c r="C192" s="4"/>
      <c r="D192" s="4"/>
      <c r="E192" s="4"/>
      <c r="F192" s="4"/>
      <c r="G192" s="4"/>
      <c r="H192" s="4"/>
      <c r="I192" s="4"/>
      <c r="J192" s="24"/>
      <c r="K192" s="20"/>
      <c r="L192" s="4"/>
      <c r="M192" s="4"/>
      <c r="N192" s="22"/>
      <c r="O192" s="4"/>
      <c r="P192" s="4"/>
      <c r="Q192" s="4"/>
      <c r="R192" s="4"/>
      <c r="S192" s="4"/>
      <c r="T192" s="4"/>
      <c r="U192" s="4"/>
      <c r="V192" s="4"/>
      <c r="W192" s="4"/>
      <c r="X192" s="4"/>
      <c r="Y192" s="4"/>
      <c r="Z192" s="4"/>
    </row>
    <row r="193" spans="1:26" ht="15.75" customHeight="1">
      <c r="A193" s="4"/>
      <c r="B193" s="4"/>
      <c r="C193" s="4"/>
      <c r="D193" s="4"/>
      <c r="E193" s="4"/>
      <c r="F193" s="4"/>
      <c r="G193" s="4"/>
      <c r="H193" s="4"/>
      <c r="I193" s="4"/>
      <c r="J193" s="24"/>
      <c r="K193" s="20"/>
      <c r="L193" s="4"/>
      <c r="M193" s="4"/>
      <c r="N193" s="22"/>
      <c r="O193" s="4"/>
      <c r="P193" s="4"/>
      <c r="Q193" s="4"/>
      <c r="R193" s="4"/>
      <c r="S193" s="4"/>
      <c r="T193" s="4"/>
      <c r="U193" s="4"/>
      <c r="V193" s="4"/>
      <c r="W193" s="4"/>
      <c r="X193" s="4"/>
      <c r="Y193" s="4"/>
      <c r="Z193" s="4"/>
    </row>
    <row r="194" spans="1:26" ht="15.75" customHeight="1">
      <c r="A194" s="4"/>
      <c r="B194" s="4"/>
      <c r="C194" s="4"/>
      <c r="D194" s="4"/>
      <c r="E194" s="4"/>
      <c r="F194" s="4"/>
      <c r="G194" s="4"/>
      <c r="H194" s="4"/>
      <c r="I194" s="4"/>
      <c r="J194" s="24"/>
      <c r="K194" s="20"/>
      <c r="L194" s="4"/>
      <c r="M194" s="4"/>
      <c r="N194" s="22"/>
      <c r="O194" s="4"/>
      <c r="P194" s="4"/>
      <c r="Q194" s="4"/>
      <c r="R194" s="4"/>
      <c r="S194" s="4"/>
      <c r="T194" s="4"/>
      <c r="U194" s="4"/>
      <c r="V194" s="4"/>
      <c r="W194" s="4"/>
      <c r="X194" s="4"/>
      <c r="Y194" s="4"/>
      <c r="Z194" s="4"/>
    </row>
    <row r="195" spans="1:26" ht="15.75" customHeight="1">
      <c r="A195" s="4"/>
      <c r="B195" s="4"/>
      <c r="C195" s="4"/>
      <c r="D195" s="4"/>
      <c r="E195" s="4"/>
      <c r="F195" s="4"/>
      <c r="G195" s="4"/>
      <c r="H195" s="4"/>
      <c r="I195" s="4"/>
      <c r="J195" s="24"/>
      <c r="K195" s="20"/>
      <c r="L195" s="4"/>
      <c r="M195" s="4"/>
      <c r="N195" s="22"/>
      <c r="O195" s="4"/>
      <c r="P195" s="4"/>
      <c r="Q195" s="4"/>
      <c r="R195" s="4"/>
      <c r="S195" s="4"/>
      <c r="T195" s="4"/>
      <c r="U195" s="4"/>
      <c r="V195" s="4"/>
      <c r="W195" s="4"/>
      <c r="X195" s="4"/>
      <c r="Y195" s="4"/>
      <c r="Z195" s="4"/>
    </row>
    <row r="196" spans="1:26" ht="15.75" customHeight="1">
      <c r="A196" s="4"/>
      <c r="B196" s="4"/>
      <c r="C196" s="4"/>
      <c r="D196" s="4"/>
      <c r="E196" s="4"/>
      <c r="F196" s="4"/>
      <c r="G196" s="4"/>
      <c r="H196" s="4"/>
      <c r="I196" s="4"/>
      <c r="J196" s="24"/>
      <c r="K196" s="20"/>
      <c r="L196" s="4"/>
      <c r="M196" s="4"/>
      <c r="N196" s="22"/>
      <c r="O196" s="4"/>
      <c r="P196" s="4"/>
      <c r="Q196" s="4"/>
      <c r="R196" s="4"/>
      <c r="S196" s="4"/>
      <c r="T196" s="4"/>
      <c r="U196" s="4"/>
      <c r="V196" s="4"/>
      <c r="W196" s="4"/>
      <c r="X196" s="4"/>
      <c r="Y196" s="4"/>
      <c r="Z196" s="4"/>
    </row>
    <row r="197" spans="1:26" ht="15.75" customHeight="1">
      <c r="A197" s="4"/>
      <c r="B197" s="4"/>
      <c r="C197" s="4"/>
      <c r="D197" s="4"/>
      <c r="E197" s="4"/>
      <c r="F197" s="4"/>
      <c r="G197" s="4"/>
      <c r="H197" s="4"/>
      <c r="I197" s="4"/>
      <c r="J197" s="24"/>
      <c r="K197" s="20"/>
      <c r="L197" s="4"/>
      <c r="M197" s="4"/>
      <c r="N197" s="22"/>
      <c r="O197" s="4"/>
      <c r="P197" s="4"/>
      <c r="Q197" s="4"/>
      <c r="R197" s="4"/>
      <c r="S197" s="4"/>
      <c r="T197" s="4"/>
      <c r="U197" s="4"/>
      <c r="V197" s="4"/>
      <c r="W197" s="4"/>
      <c r="X197" s="4"/>
      <c r="Y197" s="4"/>
      <c r="Z197" s="4"/>
    </row>
    <row r="198" spans="1:26" ht="15.75" customHeight="1">
      <c r="A198" s="4"/>
      <c r="B198" s="4"/>
      <c r="C198" s="4"/>
      <c r="D198" s="4"/>
      <c r="E198" s="4"/>
      <c r="F198" s="4"/>
      <c r="G198" s="4"/>
      <c r="H198" s="4"/>
      <c r="I198" s="4"/>
      <c r="J198" s="24"/>
      <c r="K198" s="20"/>
      <c r="L198" s="4"/>
      <c r="M198" s="4"/>
      <c r="N198" s="22"/>
      <c r="O198" s="4"/>
      <c r="P198" s="4"/>
      <c r="Q198" s="4"/>
      <c r="R198" s="4"/>
      <c r="S198" s="4"/>
      <c r="T198" s="4"/>
      <c r="U198" s="4"/>
      <c r="V198" s="4"/>
      <c r="W198" s="4"/>
      <c r="X198" s="4"/>
      <c r="Y198" s="4"/>
      <c r="Z198" s="4"/>
    </row>
    <row r="199" spans="1:26" ht="15.75" customHeight="1">
      <c r="A199" s="4"/>
      <c r="B199" s="4"/>
      <c r="C199" s="4"/>
      <c r="D199" s="4"/>
      <c r="E199" s="4"/>
      <c r="F199" s="4"/>
      <c r="G199" s="4"/>
      <c r="H199" s="4"/>
      <c r="I199" s="4"/>
      <c r="J199" s="24"/>
      <c r="K199" s="20"/>
      <c r="L199" s="4"/>
      <c r="M199" s="4"/>
      <c r="N199" s="22"/>
      <c r="O199" s="4"/>
      <c r="P199" s="4"/>
      <c r="Q199" s="4"/>
      <c r="R199" s="4"/>
      <c r="S199" s="4"/>
      <c r="T199" s="4"/>
      <c r="U199" s="4"/>
      <c r="V199" s="4"/>
      <c r="W199" s="4"/>
      <c r="X199" s="4"/>
      <c r="Y199" s="4"/>
      <c r="Z199" s="4"/>
    </row>
    <row r="200" spans="1:26" ht="15.75" customHeight="1">
      <c r="A200" s="4"/>
      <c r="B200" s="4"/>
      <c r="C200" s="4"/>
      <c r="D200" s="4"/>
      <c r="E200" s="4"/>
      <c r="F200" s="4"/>
      <c r="G200" s="4"/>
      <c r="H200" s="4"/>
      <c r="I200" s="4"/>
      <c r="J200" s="24"/>
      <c r="K200" s="20"/>
      <c r="L200" s="4"/>
      <c r="M200" s="4"/>
      <c r="N200" s="22"/>
      <c r="O200" s="4"/>
      <c r="P200" s="4"/>
      <c r="Q200" s="4"/>
      <c r="R200" s="4"/>
      <c r="S200" s="4"/>
      <c r="T200" s="4"/>
      <c r="U200" s="4"/>
      <c r="V200" s="4"/>
      <c r="W200" s="4"/>
      <c r="X200" s="4"/>
      <c r="Y200" s="4"/>
      <c r="Z200" s="4"/>
    </row>
    <row r="201" spans="1:26" ht="15.75" customHeight="1">
      <c r="A201" s="4"/>
      <c r="B201" s="4"/>
      <c r="C201" s="4"/>
      <c r="D201" s="4"/>
      <c r="E201" s="4"/>
      <c r="F201" s="4"/>
      <c r="G201" s="4"/>
      <c r="H201" s="4"/>
      <c r="I201" s="4"/>
      <c r="J201" s="24"/>
      <c r="K201" s="20"/>
      <c r="L201" s="4"/>
      <c r="M201" s="4"/>
      <c r="N201" s="22"/>
      <c r="O201" s="4"/>
      <c r="P201" s="4"/>
      <c r="Q201" s="4"/>
      <c r="R201" s="4"/>
      <c r="S201" s="4"/>
      <c r="T201" s="4"/>
      <c r="U201" s="4"/>
      <c r="V201" s="4"/>
      <c r="W201" s="4"/>
      <c r="X201" s="4"/>
      <c r="Y201" s="4"/>
      <c r="Z201" s="4"/>
    </row>
    <row r="202" spans="1:26" ht="15.75" customHeight="1">
      <c r="A202" s="4"/>
      <c r="B202" s="4"/>
      <c r="C202" s="4"/>
      <c r="D202" s="4"/>
      <c r="E202" s="4"/>
      <c r="F202" s="4"/>
      <c r="G202" s="4"/>
      <c r="H202" s="4"/>
      <c r="I202" s="4"/>
      <c r="J202" s="24"/>
      <c r="K202" s="20"/>
      <c r="L202" s="4"/>
      <c r="M202" s="4"/>
      <c r="N202" s="22"/>
      <c r="O202" s="4"/>
      <c r="P202" s="4"/>
      <c r="Q202" s="4"/>
      <c r="R202" s="4"/>
      <c r="S202" s="4"/>
      <c r="T202" s="4"/>
      <c r="U202" s="4"/>
      <c r="V202" s="4"/>
      <c r="W202" s="4"/>
      <c r="X202" s="4"/>
      <c r="Y202" s="4"/>
      <c r="Z202" s="4"/>
    </row>
    <row r="203" spans="1:26" ht="15.75" customHeight="1">
      <c r="A203" s="4"/>
      <c r="B203" s="4"/>
      <c r="C203" s="4"/>
      <c r="D203" s="4"/>
      <c r="E203" s="4"/>
      <c r="F203" s="4"/>
      <c r="G203" s="4"/>
      <c r="H203" s="4"/>
      <c r="I203" s="4"/>
      <c r="J203" s="24"/>
      <c r="K203" s="20"/>
      <c r="L203" s="4"/>
      <c r="M203" s="4"/>
      <c r="N203" s="22"/>
      <c r="O203" s="4"/>
      <c r="P203" s="4"/>
      <c r="Q203" s="4"/>
      <c r="R203" s="4"/>
      <c r="S203" s="4"/>
      <c r="T203" s="4"/>
      <c r="U203" s="4"/>
      <c r="V203" s="4"/>
      <c r="W203" s="4"/>
      <c r="X203" s="4"/>
      <c r="Y203" s="4"/>
      <c r="Z203" s="4"/>
    </row>
    <row r="204" spans="1:26" ht="15.75" customHeight="1">
      <c r="A204" s="4"/>
      <c r="B204" s="4"/>
      <c r="C204" s="4"/>
      <c r="D204" s="4"/>
      <c r="E204" s="4"/>
      <c r="F204" s="4"/>
      <c r="G204" s="4"/>
      <c r="H204" s="4"/>
      <c r="I204" s="4"/>
      <c r="J204" s="24"/>
      <c r="K204" s="20"/>
      <c r="L204" s="4"/>
      <c r="M204" s="4"/>
      <c r="N204" s="22"/>
      <c r="O204" s="4"/>
      <c r="P204" s="4"/>
      <c r="Q204" s="4"/>
      <c r="R204" s="4"/>
      <c r="S204" s="4"/>
      <c r="T204" s="4"/>
      <c r="U204" s="4"/>
      <c r="V204" s="4"/>
      <c r="W204" s="4"/>
      <c r="X204" s="4"/>
      <c r="Y204" s="4"/>
      <c r="Z204" s="4"/>
    </row>
    <row r="205" spans="1:26" ht="15.75" customHeight="1">
      <c r="A205" s="4"/>
      <c r="B205" s="4"/>
      <c r="C205" s="4"/>
      <c r="D205" s="4"/>
      <c r="E205" s="4"/>
      <c r="F205" s="4"/>
      <c r="G205" s="4"/>
      <c r="H205" s="4"/>
      <c r="I205" s="4"/>
      <c r="J205" s="24"/>
      <c r="K205" s="20"/>
      <c r="L205" s="4"/>
      <c r="M205" s="4"/>
      <c r="N205" s="22"/>
      <c r="O205" s="4"/>
      <c r="P205" s="4"/>
      <c r="Q205" s="4"/>
      <c r="R205" s="4"/>
      <c r="S205" s="4"/>
      <c r="T205" s="4"/>
      <c r="U205" s="4"/>
      <c r="V205" s="4"/>
      <c r="W205" s="4"/>
      <c r="X205" s="4"/>
      <c r="Y205" s="4"/>
      <c r="Z205" s="4"/>
    </row>
    <row r="206" spans="1:26" ht="15.75" customHeight="1">
      <c r="A206" s="4"/>
      <c r="B206" s="4"/>
      <c r="C206" s="4"/>
      <c r="D206" s="4"/>
      <c r="E206" s="4"/>
      <c r="F206" s="4"/>
      <c r="G206" s="4"/>
      <c r="H206" s="4"/>
      <c r="I206" s="4"/>
      <c r="J206" s="24"/>
      <c r="K206" s="20"/>
      <c r="L206" s="4"/>
      <c r="M206" s="4"/>
      <c r="N206" s="22"/>
      <c r="O206" s="4"/>
      <c r="P206" s="4"/>
      <c r="Q206" s="4"/>
      <c r="R206" s="4"/>
      <c r="S206" s="4"/>
      <c r="T206" s="4"/>
      <c r="U206" s="4"/>
      <c r="V206" s="4"/>
      <c r="W206" s="4"/>
      <c r="X206" s="4"/>
      <c r="Y206" s="4"/>
      <c r="Z206" s="4"/>
    </row>
    <row r="207" spans="1:26" ht="15.75" customHeight="1">
      <c r="A207" s="4"/>
      <c r="B207" s="4"/>
      <c r="C207" s="4"/>
      <c r="D207" s="4"/>
      <c r="E207" s="4"/>
      <c r="F207" s="4"/>
      <c r="G207" s="4"/>
      <c r="H207" s="4"/>
      <c r="I207" s="4"/>
      <c r="J207" s="24"/>
      <c r="K207" s="20"/>
      <c r="L207" s="4"/>
      <c r="M207" s="4"/>
      <c r="N207" s="22"/>
      <c r="O207" s="4"/>
      <c r="P207" s="4"/>
      <c r="Q207" s="4"/>
      <c r="R207" s="4"/>
      <c r="S207" s="4"/>
      <c r="T207" s="4"/>
      <c r="U207" s="4"/>
      <c r="V207" s="4"/>
      <c r="W207" s="4"/>
      <c r="X207" s="4"/>
      <c r="Y207" s="4"/>
      <c r="Z207" s="4"/>
    </row>
    <row r="208" spans="1:26" ht="15.75" customHeight="1">
      <c r="A208" s="4"/>
      <c r="B208" s="4"/>
      <c r="C208" s="4"/>
      <c r="D208" s="4"/>
      <c r="E208" s="4"/>
      <c r="F208" s="4"/>
      <c r="G208" s="4"/>
      <c r="H208" s="4"/>
      <c r="I208" s="4"/>
      <c r="J208" s="24"/>
      <c r="K208" s="20"/>
      <c r="L208" s="4"/>
      <c r="M208" s="4"/>
      <c r="N208" s="22"/>
      <c r="O208" s="4"/>
      <c r="P208" s="4"/>
      <c r="Q208" s="4"/>
      <c r="R208" s="4"/>
      <c r="S208" s="4"/>
      <c r="T208" s="4"/>
      <c r="U208" s="4"/>
      <c r="V208" s="4"/>
      <c r="W208" s="4"/>
      <c r="X208" s="4"/>
      <c r="Y208" s="4"/>
      <c r="Z208" s="4"/>
    </row>
    <row r="209" spans="1:26" ht="15.75" customHeight="1">
      <c r="A209" s="4"/>
      <c r="B209" s="4"/>
      <c r="C209" s="4"/>
      <c r="D209" s="4"/>
      <c r="E209" s="4"/>
      <c r="F209" s="4"/>
      <c r="G209" s="4"/>
      <c r="H209" s="4"/>
      <c r="I209" s="4"/>
      <c r="J209" s="24"/>
      <c r="K209" s="20"/>
      <c r="L209" s="4"/>
      <c r="M209" s="4"/>
      <c r="N209" s="22"/>
      <c r="O209" s="4"/>
      <c r="P209" s="4"/>
      <c r="Q209" s="4"/>
      <c r="R209" s="4"/>
      <c r="S209" s="4"/>
      <c r="T209" s="4"/>
      <c r="U209" s="4"/>
      <c r="V209" s="4"/>
      <c r="W209" s="4"/>
      <c r="X209" s="4"/>
      <c r="Y209" s="4"/>
      <c r="Z209" s="4"/>
    </row>
    <row r="210" spans="1:26" ht="15.75" customHeight="1">
      <c r="A210" s="4"/>
      <c r="B210" s="4"/>
      <c r="C210" s="4"/>
      <c r="D210" s="4"/>
      <c r="E210" s="4"/>
      <c r="F210" s="4"/>
      <c r="G210" s="4"/>
      <c r="H210" s="4"/>
      <c r="I210" s="4"/>
      <c r="J210" s="24"/>
      <c r="K210" s="20"/>
      <c r="L210" s="4"/>
      <c r="M210" s="4"/>
      <c r="N210" s="22"/>
      <c r="O210" s="4"/>
      <c r="P210" s="4"/>
      <c r="Q210" s="4"/>
      <c r="R210" s="4"/>
      <c r="S210" s="4"/>
      <c r="T210" s="4"/>
      <c r="U210" s="4"/>
      <c r="V210" s="4"/>
      <c r="W210" s="4"/>
      <c r="X210" s="4"/>
      <c r="Y210" s="4"/>
      <c r="Z210" s="4"/>
    </row>
    <row r="211" spans="1:26" ht="15.75" customHeight="1">
      <c r="A211" s="4"/>
      <c r="B211" s="4"/>
      <c r="C211" s="4"/>
      <c r="D211" s="4"/>
      <c r="E211" s="4"/>
      <c r="F211" s="4"/>
      <c r="G211" s="4"/>
      <c r="H211" s="4"/>
      <c r="I211" s="4"/>
      <c r="J211" s="24"/>
      <c r="K211" s="20"/>
      <c r="L211" s="4"/>
      <c r="M211" s="4"/>
      <c r="N211" s="22"/>
      <c r="O211" s="4"/>
      <c r="P211" s="4"/>
      <c r="Q211" s="4"/>
      <c r="R211" s="4"/>
      <c r="S211" s="4"/>
      <c r="T211" s="4"/>
      <c r="U211" s="4"/>
      <c r="V211" s="4"/>
      <c r="W211" s="4"/>
      <c r="X211" s="4"/>
      <c r="Y211" s="4"/>
      <c r="Z211" s="4"/>
    </row>
    <row r="212" spans="1:26" ht="15.75" customHeight="1">
      <c r="A212" s="4"/>
      <c r="B212" s="4"/>
      <c r="C212" s="4"/>
      <c r="D212" s="4"/>
      <c r="E212" s="4"/>
      <c r="F212" s="4"/>
      <c r="G212" s="4"/>
      <c r="H212" s="4"/>
      <c r="I212" s="4"/>
      <c r="J212" s="24"/>
      <c r="K212" s="20"/>
      <c r="L212" s="4"/>
      <c r="M212" s="4"/>
      <c r="N212" s="22"/>
      <c r="O212" s="4"/>
      <c r="P212" s="4"/>
      <c r="Q212" s="4"/>
      <c r="R212" s="4"/>
      <c r="S212" s="4"/>
      <c r="T212" s="4"/>
      <c r="U212" s="4"/>
      <c r="V212" s="4"/>
      <c r="W212" s="4"/>
      <c r="X212" s="4"/>
      <c r="Y212" s="4"/>
      <c r="Z212" s="4"/>
    </row>
    <row r="213" spans="1:26" ht="15.75" customHeight="1">
      <c r="A213" s="4"/>
      <c r="B213" s="4"/>
      <c r="C213" s="4"/>
      <c r="D213" s="4"/>
      <c r="E213" s="4"/>
      <c r="F213" s="4"/>
      <c r="G213" s="4"/>
      <c r="H213" s="4"/>
      <c r="I213" s="4"/>
      <c r="J213" s="24"/>
      <c r="K213" s="20"/>
      <c r="L213" s="4"/>
      <c r="M213" s="4"/>
      <c r="N213" s="22"/>
      <c r="O213" s="4"/>
      <c r="P213" s="4"/>
      <c r="Q213" s="4"/>
      <c r="R213" s="4"/>
      <c r="S213" s="4"/>
      <c r="T213" s="4"/>
      <c r="U213" s="4"/>
      <c r="V213" s="4"/>
      <c r="W213" s="4"/>
      <c r="X213" s="4"/>
      <c r="Y213" s="4"/>
      <c r="Z213" s="4"/>
    </row>
    <row r="214" spans="1:26" ht="15.75" customHeight="1">
      <c r="A214" s="4"/>
      <c r="B214" s="4"/>
      <c r="C214" s="4"/>
      <c r="D214" s="4"/>
      <c r="E214" s="4"/>
      <c r="F214" s="4"/>
      <c r="G214" s="4"/>
      <c r="H214" s="4"/>
      <c r="I214" s="4"/>
      <c r="J214" s="24"/>
      <c r="K214" s="20"/>
      <c r="L214" s="4"/>
      <c r="M214" s="4"/>
      <c r="N214" s="22"/>
      <c r="O214" s="4"/>
      <c r="P214" s="4"/>
      <c r="Q214" s="4"/>
      <c r="R214" s="4"/>
      <c r="S214" s="4"/>
      <c r="T214" s="4"/>
      <c r="U214" s="4"/>
      <c r="V214" s="4"/>
      <c r="W214" s="4"/>
      <c r="X214" s="4"/>
      <c r="Y214" s="4"/>
      <c r="Z214" s="4"/>
    </row>
    <row r="215" spans="1:26" ht="15.75" customHeight="1">
      <c r="A215" s="4"/>
      <c r="B215" s="4"/>
      <c r="C215" s="4"/>
      <c r="D215" s="4"/>
      <c r="E215" s="4"/>
      <c r="F215" s="4"/>
      <c r="G215" s="4"/>
      <c r="H215" s="4"/>
      <c r="I215" s="4"/>
      <c r="J215" s="24"/>
      <c r="K215" s="20"/>
      <c r="L215" s="4"/>
      <c r="M215" s="4"/>
      <c r="N215" s="22"/>
      <c r="O215" s="4"/>
      <c r="P215" s="4"/>
      <c r="Q215" s="4"/>
      <c r="R215" s="4"/>
      <c r="S215" s="4"/>
      <c r="T215" s="4"/>
      <c r="U215" s="4"/>
      <c r="V215" s="4"/>
      <c r="W215" s="4"/>
      <c r="X215" s="4"/>
      <c r="Y215" s="4"/>
      <c r="Z215" s="4"/>
    </row>
    <row r="216" spans="1:26" ht="15.75" customHeight="1">
      <c r="A216" s="4"/>
      <c r="B216" s="4"/>
      <c r="C216" s="4"/>
      <c r="D216" s="4"/>
      <c r="E216" s="4"/>
      <c r="F216" s="4"/>
      <c r="G216" s="4"/>
      <c r="H216" s="4"/>
      <c r="I216" s="4"/>
      <c r="J216" s="24"/>
      <c r="K216" s="20"/>
      <c r="L216" s="4"/>
      <c r="M216" s="4"/>
      <c r="N216" s="22"/>
      <c r="O216" s="4"/>
      <c r="P216" s="4"/>
      <c r="Q216" s="4"/>
      <c r="R216" s="4"/>
      <c r="S216" s="4"/>
      <c r="T216" s="4"/>
      <c r="U216" s="4"/>
      <c r="V216" s="4"/>
      <c r="W216" s="4"/>
      <c r="X216" s="4"/>
      <c r="Y216" s="4"/>
      <c r="Z216" s="4"/>
    </row>
    <row r="217" spans="1:26" ht="15.75" customHeight="1">
      <c r="A217" s="4"/>
      <c r="B217" s="4"/>
      <c r="C217" s="4"/>
      <c r="D217" s="4"/>
      <c r="E217" s="4"/>
      <c r="F217" s="4"/>
      <c r="G217" s="4"/>
      <c r="H217" s="4"/>
      <c r="I217" s="4"/>
      <c r="J217" s="24"/>
      <c r="K217" s="20"/>
      <c r="L217" s="4"/>
      <c r="M217" s="4"/>
      <c r="N217" s="22"/>
      <c r="O217" s="4"/>
      <c r="P217" s="4"/>
      <c r="Q217" s="4"/>
      <c r="R217" s="4"/>
      <c r="S217" s="4"/>
      <c r="T217" s="4"/>
      <c r="U217" s="4"/>
      <c r="V217" s="4"/>
      <c r="W217" s="4"/>
      <c r="X217" s="4"/>
      <c r="Y217" s="4"/>
      <c r="Z217" s="4"/>
    </row>
    <row r="218" spans="1:26" ht="15.75" customHeight="1">
      <c r="A218" s="4"/>
      <c r="B218" s="4"/>
      <c r="C218" s="4"/>
      <c r="D218" s="4"/>
      <c r="E218" s="4"/>
      <c r="F218" s="4"/>
      <c r="G218" s="4"/>
      <c r="H218" s="4"/>
      <c r="I218" s="4"/>
      <c r="J218" s="24"/>
      <c r="K218" s="20"/>
      <c r="L218" s="4"/>
      <c r="M218" s="4"/>
      <c r="N218" s="22"/>
      <c r="O218" s="4"/>
      <c r="P218" s="4"/>
      <c r="Q218" s="4"/>
      <c r="R218" s="4"/>
      <c r="S218" s="4"/>
      <c r="T218" s="4"/>
      <c r="U218" s="4"/>
      <c r="V218" s="4"/>
      <c r="W218" s="4"/>
      <c r="X218" s="4"/>
      <c r="Y218" s="4"/>
      <c r="Z218" s="4"/>
    </row>
    <row r="219" spans="1:26" ht="15.75" customHeight="1">
      <c r="A219" s="4"/>
      <c r="B219" s="4"/>
      <c r="C219" s="4"/>
      <c r="D219" s="4"/>
      <c r="E219" s="4"/>
      <c r="F219" s="4"/>
      <c r="G219" s="4"/>
      <c r="H219" s="4"/>
      <c r="I219" s="4"/>
      <c r="J219" s="24"/>
      <c r="K219" s="20"/>
      <c r="L219" s="4"/>
      <c r="M219" s="4"/>
      <c r="N219" s="22"/>
      <c r="O219" s="4"/>
      <c r="P219" s="4"/>
      <c r="Q219" s="4"/>
      <c r="R219" s="4"/>
      <c r="S219" s="4"/>
      <c r="T219" s="4"/>
      <c r="U219" s="4"/>
      <c r="V219" s="4"/>
      <c r="W219" s="4"/>
      <c r="X219" s="4"/>
      <c r="Y219" s="4"/>
      <c r="Z219" s="4"/>
    </row>
    <row r="220" spans="1:26" ht="15.75" customHeight="1">
      <c r="A220" s="4"/>
      <c r="B220" s="4"/>
      <c r="C220" s="4"/>
      <c r="D220" s="4"/>
      <c r="E220" s="4"/>
      <c r="F220" s="4"/>
      <c r="G220" s="4"/>
      <c r="H220" s="4"/>
      <c r="I220" s="4"/>
      <c r="J220" s="24"/>
      <c r="K220" s="20"/>
      <c r="L220" s="4"/>
      <c r="M220" s="4"/>
      <c r="N220" s="22"/>
      <c r="O220" s="4"/>
      <c r="P220" s="4"/>
      <c r="Q220" s="4"/>
      <c r="R220" s="4"/>
      <c r="S220" s="4"/>
      <c r="T220" s="4"/>
      <c r="U220" s="4"/>
      <c r="V220" s="4"/>
      <c r="W220" s="4"/>
      <c r="X220" s="4"/>
      <c r="Y220" s="4"/>
      <c r="Z220" s="4"/>
    </row>
    <row r="221" spans="1:26" ht="15.75" customHeight="1">
      <c r="A221" s="4"/>
      <c r="B221" s="4"/>
      <c r="C221" s="4"/>
      <c r="D221" s="4"/>
      <c r="E221" s="4"/>
      <c r="F221" s="4"/>
      <c r="G221" s="4"/>
      <c r="H221" s="4"/>
      <c r="I221" s="4"/>
      <c r="J221" s="24"/>
      <c r="K221" s="20"/>
      <c r="L221" s="4"/>
      <c r="M221" s="4"/>
      <c r="N221" s="22"/>
      <c r="O221" s="4"/>
      <c r="P221" s="4"/>
      <c r="Q221" s="4"/>
      <c r="R221" s="4"/>
      <c r="S221" s="4"/>
      <c r="T221" s="4"/>
      <c r="U221" s="4"/>
      <c r="V221" s="4"/>
      <c r="W221" s="4"/>
      <c r="X221" s="4"/>
      <c r="Y221" s="4"/>
      <c r="Z221" s="4"/>
    </row>
    <row r="222" spans="1:26" ht="15.75" customHeight="1">
      <c r="A222" s="4"/>
      <c r="B222" s="4"/>
      <c r="C222" s="4"/>
      <c r="D222" s="4"/>
      <c r="E222" s="4"/>
      <c r="F222" s="4"/>
      <c r="G222" s="4"/>
      <c r="H222" s="4"/>
      <c r="I222" s="4"/>
      <c r="J222" s="24"/>
      <c r="K222" s="20"/>
      <c r="L222" s="4"/>
      <c r="M222" s="4"/>
      <c r="N222" s="22"/>
      <c r="O222" s="4"/>
      <c r="P222" s="4"/>
      <c r="Q222" s="4"/>
      <c r="R222" s="4"/>
      <c r="S222" s="4"/>
      <c r="T222" s="4"/>
      <c r="U222" s="4"/>
      <c r="V222" s="4"/>
      <c r="W222" s="4"/>
      <c r="X222" s="4"/>
      <c r="Y222" s="4"/>
      <c r="Z222" s="4"/>
    </row>
    <row r="223" spans="1:26" ht="15.75" customHeight="1">
      <c r="A223" s="4"/>
      <c r="B223" s="4"/>
      <c r="C223" s="4"/>
      <c r="D223" s="4"/>
      <c r="E223" s="4"/>
      <c r="F223" s="4"/>
      <c r="G223" s="4"/>
      <c r="H223" s="4"/>
      <c r="I223" s="4"/>
      <c r="J223" s="24"/>
      <c r="K223" s="20"/>
      <c r="L223" s="4"/>
      <c r="M223" s="4"/>
      <c r="N223" s="22"/>
      <c r="O223" s="4"/>
      <c r="P223" s="4"/>
      <c r="Q223" s="4"/>
      <c r="R223" s="4"/>
      <c r="S223" s="4"/>
      <c r="T223" s="4"/>
      <c r="U223" s="4"/>
      <c r="V223" s="4"/>
      <c r="W223" s="4"/>
      <c r="X223" s="4"/>
      <c r="Y223" s="4"/>
      <c r="Z223" s="4"/>
    </row>
    <row r="224" spans="1:26" ht="15.75" customHeight="1">
      <c r="A224" s="4"/>
      <c r="B224" s="4"/>
      <c r="C224" s="4"/>
      <c r="D224" s="4"/>
      <c r="E224" s="4"/>
      <c r="F224" s="4"/>
      <c r="G224" s="4"/>
      <c r="H224" s="4"/>
      <c r="I224" s="4"/>
      <c r="J224" s="24"/>
      <c r="K224" s="20"/>
      <c r="L224" s="4"/>
      <c r="M224" s="4"/>
      <c r="N224" s="22"/>
      <c r="O224" s="4"/>
      <c r="P224" s="4"/>
      <c r="Q224" s="4"/>
      <c r="R224" s="4"/>
      <c r="S224" s="4"/>
      <c r="T224" s="4"/>
      <c r="U224" s="4"/>
      <c r="V224" s="4"/>
      <c r="W224" s="4"/>
      <c r="X224" s="4"/>
      <c r="Y224" s="4"/>
      <c r="Z224" s="4"/>
    </row>
    <row r="225" spans="1:26" ht="15.75" customHeight="1">
      <c r="A225" s="4"/>
      <c r="B225" s="4"/>
      <c r="C225" s="4"/>
      <c r="D225" s="4"/>
      <c r="E225" s="4"/>
      <c r="F225" s="4"/>
      <c r="G225" s="4"/>
      <c r="H225" s="4"/>
      <c r="I225" s="4"/>
      <c r="J225" s="24"/>
      <c r="K225" s="20"/>
      <c r="L225" s="4"/>
      <c r="M225" s="4"/>
      <c r="N225" s="22"/>
      <c r="O225" s="4"/>
      <c r="P225" s="4"/>
      <c r="Q225" s="4"/>
      <c r="R225" s="4"/>
      <c r="S225" s="4"/>
      <c r="T225" s="4"/>
      <c r="U225" s="4"/>
      <c r="V225" s="4"/>
      <c r="W225" s="4"/>
      <c r="X225" s="4"/>
      <c r="Y225" s="4"/>
      <c r="Z225" s="4"/>
    </row>
    <row r="226" spans="1:26" ht="15.75" customHeight="1">
      <c r="A226" s="4"/>
      <c r="B226" s="4"/>
      <c r="C226" s="4"/>
      <c r="D226" s="4"/>
      <c r="E226" s="4"/>
      <c r="F226" s="4"/>
      <c r="G226" s="4"/>
      <c r="H226" s="4"/>
      <c r="I226" s="4"/>
      <c r="J226" s="24"/>
      <c r="K226" s="20"/>
      <c r="L226" s="4"/>
      <c r="M226" s="4"/>
      <c r="N226" s="22"/>
      <c r="O226" s="4"/>
      <c r="P226" s="4"/>
      <c r="Q226" s="4"/>
      <c r="R226" s="4"/>
      <c r="S226" s="4"/>
      <c r="T226" s="4"/>
      <c r="U226" s="4"/>
      <c r="V226" s="4"/>
      <c r="W226" s="4"/>
      <c r="X226" s="4"/>
      <c r="Y226" s="4"/>
      <c r="Z226" s="4"/>
    </row>
    <row r="227" spans="1:26" ht="15.75" customHeight="1">
      <c r="A227" s="4"/>
      <c r="B227" s="4"/>
      <c r="C227" s="4"/>
      <c r="D227" s="4"/>
      <c r="E227" s="4"/>
      <c r="F227" s="4"/>
      <c r="G227" s="4"/>
      <c r="H227" s="4"/>
      <c r="I227" s="4"/>
      <c r="J227" s="24"/>
      <c r="K227" s="20"/>
      <c r="L227" s="4"/>
      <c r="M227" s="4"/>
      <c r="N227" s="22"/>
      <c r="O227" s="4"/>
      <c r="P227" s="4"/>
      <c r="Q227" s="4"/>
      <c r="R227" s="4"/>
      <c r="S227" s="4"/>
      <c r="T227" s="4"/>
      <c r="U227" s="4"/>
      <c r="V227" s="4"/>
      <c r="W227" s="4"/>
      <c r="X227" s="4"/>
      <c r="Y227" s="4"/>
      <c r="Z227" s="4"/>
    </row>
    <row r="228" spans="1:26" ht="15.75" customHeight="1">
      <c r="A228" s="4"/>
      <c r="B228" s="4"/>
      <c r="C228" s="4"/>
      <c r="D228" s="4"/>
      <c r="E228" s="4"/>
      <c r="F228" s="4"/>
      <c r="G228" s="4"/>
      <c r="H228" s="4"/>
      <c r="I228" s="4"/>
      <c r="J228" s="24"/>
      <c r="K228" s="20"/>
      <c r="L228" s="4"/>
      <c r="M228" s="4"/>
      <c r="N228" s="22"/>
      <c r="O228" s="4"/>
      <c r="P228" s="4"/>
      <c r="Q228" s="4"/>
      <c r="R228" s="4"/>
      <c r="S228" s="4"/>
      <c r="T228" s="4"/>
      <c r="U228" s="4"/>
      <c r="V228" s="4"/>
      <c r="W228" s="4"/>
      <c r="X228" s="4"/>
      <c r="Y228" s="4"/>
      <c r="Z228" s="4"/>
    </row>
    <row r="229" spans="1:26" ht="15.75" customHeight="1">
      <c r="A229" s="4"/>
      <c r="B229" s="4"/>
      <c r="C229" s="4"/>
      <c r="D229" s="4"/>
      <c r="E229" s="4"/>
      <c r="F229" s="4"/>
      <c r="G229" s="4"/>
      <c r="H229" s="4"/>
      <c r="I229" s="4"/>
      <c r="J229" s="24"/>
      <c r="K229" s="20"/>
      <c r="L229" s="4"/>
      <c r="M229" s="4"/>
      <c r="N229" s="22"/>
      <c r="O229" s="4"/>
      <c r="P229" s="4"/>
      <c r="Q229" s="4"/>
      <c r="R229" s="4"/>
      <c r="S229" s="4"/>
      <c r="T229" s="4"/>
      <c r="U229" s="4"/>
      <c r="V229" s="4"/>
      <c r="W229" s="4"/>
      <c r="X229" s="4"/>
      <c r="Y229" s="4"/>
      <c r="Z229" s="4"/>
    </row>
    <row r="230" spans="1:26" ht="15.75" customHeight="1">
      <c r="A230" s="4"/>
      <c r="B230" s="4"/>
      <c r="C230" s="4"/>
      <c r="D230" s="4"/>
      <c r="E230" s="4"/>
      <c r="F230" s="4"/>
      <c r="G230" s="4"/>
      <c r="H230" s="4"/>
      <c r="I230" s="4"/>
      <c r="J230" s="24"/>
      <c r="K230" s="20"/>
      <c r="L230" s="4"/>
      <c r="M230" s="4"/>
      <c r="N230" s="22"/>
      <c r="O230" s="4"/>
      <c r="P230" s="4"/>
      <c r="Q230" s="4"/>
      <c r="R230" s="4"/>
      <c r="S230" s="4"/>
      <c r="T230" s="4"/>
      <c r="U230" s="4"/>
      <c r="V230" s="4"/>
      <c r="W230" s="4"/>
      <c r="X230" s="4"/>
      <c r="Y230" s="4"/>
      <c r="Z230" s="4"/>
    </row>
    <row r="231" spans="1:26" ht="15.75" customHeight="1">
      <c r="A231" s="4"/>
      <c r="B231" s="4"/>
      <c r="C231" s="4"/>
      <c r="D231" s="4"/>
      <c r="E231" s="4"/>
      <c r="F231" s="4"/>
      <c r="G231" s="4"/>
      <c r="H231" s="4"/>
      <c r="I231" s="4"/>
      <c r="J231" s="24"/>
      <c r="K231" s="20"/>
      <c r="L231" s="4"/>
      <c r="M231" s="4"/>
      <c r="N231" s="22"/>
      <c r="O231" s="4"/>
      <c r="P231" s="4"/>
      <c r="Q231" s="4"/>
      <c r="R231" s="4"/>
      <c r="S231" s="4"/>
      <c r="T231" s="4"/>
      <c r="U231" s="4"/>
      <c r="V231" s="4"/>
      <c r="W231" s="4"/>
      <c r="X231" s="4"/>
      <c r="Y231" s="4"/>
      <c r="Z231" s="4"/>
    </row>
    <row r="232" spans="1:26" ht="15.75" customHeight="1">
      <c r="A232" s="4"/>
      <c r="B232" s="4"/>
      <c r="C232" s="4"/>
      <c r="D232" s="4"/>
      <c r="E232" s="4"/>
      <c r="F232" s="4"/>
      <c r="G232" s="4"/>
      <c r="H232" s="4"/>
      <c r="I232" s="4"/>
      <c r="J232" s="24"/>
      <c r="K232" s="20"/>
      <c r="L232" s="4"/>
      <c r="M232" s="4"/>
      <c r="N232" s="22"/>
      <c r="O232" s="4"/>
      <c r="P232" s="4"/>
      <c r="Q232" s="4"/>
      <c r="R232" s="4"/>
      <c r="S232" s="4"/>
      <c r="T232" s="4"/>
      <c r="U232" s="4"/>
      <c r="V232" s="4"/>
      <c r="W232" s="4"/>
      <c r="X232" s="4"/>
      <c r="Y232" s="4"/>
      <c r="Z232" s="4"/>
    </row>
    <row r="233" spans="1:26" ht="15.75" customHeight="1">
      <c r="A233" s="4"/>
      <c r="B233" s="4"/>
      <c r="C233" s="4"/>
      <c r="D233" s="4"/>
      <c r="E233" s="4"/>
      <c r="F233" s="4"/>
      <c r="G233" s="4"/>
      <c r="H233" s="4"/>
      <c r="I233" s="4"/>
      <c r="J233" s="24"/>
      <c r="K233" s="20"/>
      <c r="L233" s="4"/>
      <c r="M233" s="4"/>
      <c r="N233" s="22"/>
      <c r="O233" s="4"/>
      <c r="P233" s="4"/>
      <c r="Q233" s="4"/>
      <c r="R233" s="4"/>
      <c r="S233" s="4"/>
      <c r="T233" s="4"/>
      <c r="U233" s="4"/>
      <c r="V233" s="4"/>
      <c r="W233" s="4"/>
      <c r="X233" s="4"/>
      <c r="Y233" s="4"/>
      <c r="Z233" s="4"/>
    </row>
    <row r="234" spans="1:26" ht="15.75" customHeight="1">
      <c r="A234" s="4"/>
      <c r="B234" s="4"/>
      <c r="C234" s="4"/>
      <c r="D234" s="4"/>
      <c r="E234" s="4"/>
      <c r="F234" s="4"/>
      <c r="G234" s="4"/>
      <c r="H234" s="4"/>
      <c r="I234" s="4"/>
      <c r="J234" s="24"/>
      <c r="K234" s="20"/>
      <c r="L234" s="4"/>
      <c r="M234" s="4"/>
      <c r="N234" s="22"/>
      <c r="O234" s="4"/>
      <c r="P234" s="4"/>
      <c r="Q234" s="4"/>
      <c r="R234" s="4"/>
      <c r="S234" s="4"/>
      <c r="T234" s="4"/>
      <c r="U234" s="4"/>
      <c r="V234" s="4"/>
      <c r="W234" s="4"/>
      <c r="X234" s="4"/>
      <c r="Y234" s="4"/>
      <c r="Z234" s="4"/>
    </row>
    <row r="235" spans="1:26" ht="15.75" customHeight="1">
      <c r="A235" s="4"/>
      <c r="B235" s="4"/>
      <c r="C235" s="4"/>
      <c r="D235" s="4"/>
      <c r="E235" s="4"/>
      <c r="F235" s="4"/>
      <c r="G235" s="4"/>
      <c r="H235" s="4"/>
      <c r="I235" s="4"/>
      <c r="J235" s="24"/>
      <c r="K235" s="20"/>
      <c r="L235" s="4"/>
      <c r="M235" s="4"/>
      <c r="N235" s="22"/>
      <c r="O235" s="4"/>
      <c r="P235" s="4"/>
      <c r="Q235" s="4"/>
      <c r="R235" s="4"/>
      <c r="S235" s="4"/>
      <c r="T235" s="4"/>
      <c r="U235" s="4"/>
      <c r="V235" s="4"/>
      <c r="W235" s="4"/>
      <c r="X235" s="4"/>
      <c r="Y235" s="4"/>
      <c r="Z235" s="4"/>
    </row>
    <row r="236" spans="1:26" ht="15.75" customHeight="1">
      <c r="A236" s="4"/>
      <c r="B236" s="4"/>
      <c r="C236" s="4"/>
      <c r="D236" s="4"/>
      <c r="E236" s="4"/>
      <c r="F236" s="4"/>
      <c r="G236" s="4"/>
      <c r="H236" s="4"/>
      <c r="I236" s="4"/>
      <c r="J236" s="24"/>
      <c r="K236" s="20"/>
      <c r="L236" s="4"/>
      <c r="M236" s="4"/>
      <c r="N236" s="22"/>
      <c r="O236" s="4"/>
      <c r="P236" s="4"/>
      <c r="Q236" s="4"/>
      <c r="R236" s="4"/>
      <c r="S236" s="4"/>
      <c r="T236" s="4"/>
      <c r="U236" s="4"/>
      <c r="V236" s="4"/>
      <c r="W236" s="4"/>
      <c r="X236" s="4"/>
      <c r="Y236" s="4"/>
      <c r="Z236" s="4"/>
    </row>
    <row r="237" spans="1:26" ht="15.75" customHeight="1">
      <c r="A237" s="4"/>
      <c r="B237" s="4"/>
      <c r="C237" s="4"/>
      <c r="D237" s="4"/>
      <c r="E237" s="4"/>
      <c r="F237" s="4"/>
      <c r="G237" s="4"/>
      <c r="H237" s="4"/>
      <c r="I237" s="4"/>
      <c r="J237" s="24"/>
      <c r="K237" s="20"/>
      <c r="L237" s="4"/>
      <c r="M237" s="4"/>
      <c r="N237" s="22"/>
      <c r="O237" s="4"/>
      <c r="P237" s="4"/>
      <c r="Q237" s="4"/>
      <c r="R237" s="4"/>
      <c r="S237" s="4"/>
      <c r="T237" s="4"/>
      <c r="U237" s="4"/>
      <c r="V237" s="4"/>
      <c r="W237" s="4"/>
      <c r="X237" s="4"/>
      <c r="Y237" s="4"/>
      <c r="Z237" s="4"/>
    </row>
    <row r="238" spans="1:26" ht="15.75" customHeight="1">
      <c r="A238" s="4"/>
      <c r="B238" s="4"/>
      <c r="C238" s="4"/>
      <c r="D238" s="4"/>
      <c r="E238" s="4"/>
      <c r="F238" s="4"/>
      <c r="G238" s="4"/>
      <c r="H238" s="4"/>
      <c r="I238" s="4"/>
      <c r="J238" s="24"/>
      <c r="K238" s="20"/>
      <c r="L238" s="4"/>
      <c r="M238" s="4"/>
      <c r="N238" s="22"/>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24"/>
      <c r="K239" s="20"/>
      <c r="L239" s="4"/>
      <c r="M239" s="4"/>
      <c r="N239" s="22"/>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24"/>
      <c r="K240" s="20"/>
      <c r="L240" s="4"/>
      <c r="M240" s="4"/>
      <c r="N240" s="22"/>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24"/>
      <c r="K241" s="20"/>
      <c r="L241" s="4"/>
      <c r="M241" s="4"/>
      <c r="N241" s="22"/>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24"/>
      <c r="K242" s="20"/>
      <c r="L242" s="4"/>
      <c r="M242" s="4"/>
      <c r="N242" s="22"/>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24"/>
      <c r="K243" s="20"/>
      <c r="L243" s="4"/>
      <c r="M243" s="4"/>
      <c r="N243" s="22"/>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24"/>
      <c r="K244" s="20"/>
      <c r="L244" s="4"/>
      <c r="M244" s="4"/>
      <c r="N244" s="22"/>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24"/>
      <c r="K245" s="20"/>
      <c r="L245" s="4"/>
      <c r="M245" s="4"/>
      <c r="N245" s="22"/>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24"/>
      <c r="K246" s="20"/>
      <c r="L246" s="4"/>
      <c r="M246" s="4"/>
      <c r="N246" s="22"/>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24"/>
      <c r="K247" s="20"/>
      <c r="L247" s="4"/>
      <c r="M247" s="4"/>
      <c r="N247" s="22"/>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24"/>
      <c r="K248" s="20"/>
      <c r="L248" s="4"/>
      <c r="M248" s="4"/>
      <c r="N248" s="22"/>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24"/>
      <c r="K249" s="20"/>
      <c r="L249" s="4"/>
      <c r="M249" s="4"/>
      <c r="N249" s="22"/>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24"/>
      <c r="K250" s="20"/>
      <c r="L250" s="4"/>
      <c r="M250" s="4"/>
      <c r="N250" s="22"/>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24"/>
      <c r="K251" s="20"/>
      <c r="L251" s="4"/>
      <c r="M251" s="4"/>
      <c r="N251" s="22"/>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24"/>
      <c r="K252" s="20"/>
      <c r="L252" s="4"/>
      <c r="M252" s="4"/>
      <c r="N252" s="22"/>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24"/>
      <c r="K253" s="20"/>
      <c r="L253" s="4"/>
      <c r="M253" s="4"/>
      <c r="N253" s="22"/>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24"/>
      <c r="K254" s="20"/>
      <c r="L254" s="4"/>
      <c r="M254" s="4"/>
      <c r="N254" s="22"/>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24"/>
      <c r="K255" s="20"/>
      <c r="L255" s="4"/>
      <c r="M255" s="4"/>
      <c r="N255" s="22"/>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24"/>
      <c r="K256" s="20"/>
      <c r="L256" s="4"/>
      <c r="M256" s="4"/>
      <c r="N256" s="22"/>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24"/>
      <c r="K257" s="20"/>
      <c r="L257" s="4"/>
      <c r="M257" s="4"/>
      <c r="N257" s="22"/>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24"/>
      <c r="K258" s="20"/>
      <c r="L258" s="4"/>
      <c r="M258" s="4"/>
      <c r="N258" s="22"/>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24"/>
      <c r="K259" s="20"/>
      <c r="L259" s="4"/>
      <c r="M259" s="4"/>
      <c r="N259" s="22"/>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24"/>
      <c r="K260" s="20"/>
      <c r="L260" s="4"/>
      <c r="M260" s="4"/>
      <c r="N260" s="22"/>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24"/>
      <c r="K261" s="20"/>
      <c r="L261" s="4"/>
      <c r="M261" s="4"/>
      <c r="N261" s="22"/>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24"/>
      <c r="K262" s="20"/>
      <c r="L262" s="4"/>
      <c r="M262" s="4"/>
      <c r="N262" s="22"/>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24"/>
      <c r="K263" s="20"/>
      <c r="L263" s="4"/>
      <c r="M263" s="4"/>
      <c r="N263" s="22"/>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24"/>
      <c r="K264" s="20"/>
      <c r="L264" s="4"/>
      <c r="M264" s="4"/>
      <c r="N264" s="22"/>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24"/>
      <c r="K265" s="20"/>
      <c r="L265" s="4"/>
      <c r="M265" s="4"/>
      <c r="N265" s="22"/>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24"/>
      <c r="K266" s="20"/>
      <c r="L266" s="4"/>
      <c r="M266" s="4"/>
      <c r="N266" s="22"/>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24"/>
      <c r="K267" s="20"/>
      <c r="L267" s="4"/>
      <c r="M267" s="4"/>
      <c r="N267" s="22"/>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24"/>
      <c r="K268" s="20"/>
      <c r="L268" s="4"/>
      <c r="M268" s="4"/>
      <c r="N268" s="22"/>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24"/>
      <c r="K269" s="20"/>
      <c r="L269" s="4"/>
      <c r="M269" s="4"/>
      <c r="N269" s="22"/>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24"/>
      <c r="K270" s="20"/>
      <c r="L270" s="4"/>
      <c r="M270" s="4"/>
      <c r="N270" s="22"/>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24"/>
      <c r="K271" s="20"/>
      <c r="L271" s="4"/>
      <c r="M271" s="4"/>
      <c r="N271" s="22"/>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24"/>
      <c r="K272" s="20"/>
      <c r="L272" s="4"/>
      <c r="M272" s="4"/>
      <c r="N272" s="22"/>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24"/>
      <c r="K273" s="20"/>
      <c r="L273" s="4"/>
      <c r="M273" s="4"/>
      <c r="N273" s="22"/>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24"/>
      <c r="K274" s="20"/>
      <c r="L274" s="4"/>
      <c r="M274" s="4"/>
      <c r="N274" s="22"/>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24"/>
      <c r="K275" s="20"/>
      <c r="L275" s="4"/>
      <c r="M275" s="4"/>
      <c r="N275" s="22"/>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24"/>
      <c r="K276" s="20"/>
      <c r="L276" s="4"/>
      <c r="M276" s="4"/>
      <c r="N276" s="22"/>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24"/>
      <c r="K277" s="20"/>
      <c r="L277" s="4"/>
      <c r="M277" s="4"/>
      <c r="N277" s="22"/>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24"/>
      <c r="K278" s="20"/>
      <c r="L278" s="4"/>
      <c r="M278" s="4"/>
      <c r="N278" s="22"/>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24"/>
      <c r="K279" s="20"/>
      <c r="L279" s="4"/>
      <c r="M279" s="4"/>
      <c r="N279" s="22"/>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24"/>
      <c r="K280" s="20"/>
      <c r="L280" s="4"/>
      <c r="M280" s="4"/>
      <c r="N280" s="22"/>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24"/>
      <c r="K281" s="20"/>
      <c r="L281" s="4"/>
      <c r="M281" s="4"/>
      <c r="N281" s="22"/>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24"/>
      <c r="K282" s="20"/>
      <c r="L282" s="4"/>
      <c r="M282" s="4"/>
      <c r="N282" s="22"/>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24"/>
      <c r="K283" s="20"/>
      <c r="L283" s="4"/>
      <c r="M283" s="4"/>
      <c r="N283" s="22"/>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24"/>
      <c r="K284" s="20"/>
      <c r="L284" s="4"/>
      <c r="M284" s="4"/>
      <c r="N284" s="22"/>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24"/>
      <c r="K285" s="20"/>
      <c r="L285" s="4"/>
      <c r="M285" s="4"/>
      <c r="N285" s="22"/>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24"/>
      <c r="K286" s="20"/>
      <c r="L286" s="4"/>
      <c r="M286" s="4"/>
      <c r="N286" s="22"/>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24"/>
      <c r="K287" s="20"/>
      <c r="L287" s="4"/>
      <c r="M287" s="4"/>
      <c r="N287" s="22"/>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24"/>
      <c r="K288" s="20"/>
      <c r="L288" s="4"/>
      <c r="M288" s="4"/>
      <c r="N288" s="22"/>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24"/>
      <c r="K289" s="20"/>
      <c r="L289" s="4"/>
      <c r="M289" s="4"/>
      <c r="N289" s="22"/>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24"/>
      <c r="K290" s="20"/>
      <c r="L290" s="4"/>
      <c r="M290" s="4"/>
      <c r="N290" s="22"/>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24"/>
      <c r="K291" s="20"/>
      <c r="L291" s="4"/>
      <c r="M291" s="4"/>
      <c r="N291" s="22"/>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24"/>
      <c r="K292" s="20"/>
      <c r="L292" s="4"/>
      <c r="M292" s="4"/>
      <c r="N292" s="22"/>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24"/>
      <c r="K293" s="20"/>
      <c r="L293" s="4"/>
      <c r="M293" s="4"/>
      <c r="N293" s="22"/>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24"/>
      <c r="K294" s="20"/>
      <c r="L294" s="4"/>
      <c r="M294" s="4"/>
      <c r="N294" s="22"/>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24"/>
      <c r="K295" s="20"/>
      <c r="L295" s="4"/>
      <c r="M295" s="4"/>
      <c r="N295" s="22"/>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24"/>
      <c r="K296" s="20"/>
      <c r="L296" s="4"/>
      <c r="M296" s="4"/>
      <c r="N296" s="22"/>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24"/>
      <c r="K297" s="20"/>
      <c r="L297" s="4"/>
      <c r="M297" s="4"/>
      <c r="N297" s="22"/>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24"/>
      <c r="K298" s="20"/>
      <c r="L298" s="4"/>
      <c r="M298" s="4"/>
      <c r="N298" s="22"/>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24"/>
      <c r="K299" s="20"/>
      <c r="L299" s="4"/>
      <c r="M299" s="4"/>
      <c r="N299" s="22"/>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24"/>
      <c r="K300" s="20"/>
      <c r="L300" s="4"/>
      <c r="M300" s="4"/>
      <c r="N300" s="22"/>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24"/>
      <c r="K301" s="20"/>
      <c r="L301" s="4"/>
      <c r="M301" s="4"/>
      <c r="N301" s="22"/>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24"/>
      <c r="K302" s="20"/>
      <c r="L302" s="4"/>
      <c r="M302" s="4"/>
      <c r="N302" s="22"/>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24"/>
      <c r="K303" s="20"/>
      <c r="L303" s="4"/>
      <c r="M303" s="4"/>
      <c r="N303" s="22"/>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24"/>
      <c r="K304" s="20"/>
      <c r="L304" s="4"/>
      <c r="M304" s="4"/>
      <c r="N304" s="22"/>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24"/>
      <c r="K305" s="20"/>
      <c r="L305" s="4"/>
      <c r="M305" s="4"/>
      <c r="N305" s="22"/>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24"/>
      <c r="K306" s="20"/>
      <c r="L306" s="4"/>
      <c r="M306" s="4"/>
      <c r="N306" s="22"/>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24"/>
      <c r="K307" s="20"/>
      <c r="L307" s="4"/>
      <c r="M307" s="4"/>
      <c r="N307" s="22"/>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24"/>
      <c r="K308" s="20"/>
      <c r="L308" s="4"/>
      <c r="M308" s="4"/>
      <c r="N308" s="22"/>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24"/>
      <c r="K309" s="20"/>
      <c r="L309" s="4"/>
      <c r="M309" s="4"/>
      <c r="N309" s="22"/>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24"/>
      <c r="K310" s="20"/>
      <c r="L310" s="4"/>
      <c r="M310" s="4"/>
      <c r="N310" s="22"/>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24"/>
      <c r="K311" s="20"/>
      <c r="L311" s="4"/>
      <c r="M311" s="4"/>
      <c r="N311" s="22"/>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24"/>
      <c r="K312" s="20"/>
      <c r="L312" s="4"/>
      <c r="M312" s="4"/>
      <c r="N312" s="22"/>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24"/>
      <c r="K313" s="20"/>
      <c r="L313" s="4"/>
      <c r="M313" s="4"/>
      <c r="N313" s="22"/>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24"/>
      <c r="K314" s="20"/>
      <c r="L314" s="4"/>
      <c r="M314" s="4"/>
      <c r="N314" s="22"/>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24"/>
      <c r="K315" s="20"/>
      <c r="L315" s="4"/>
      <c r="M315" s="4"/>
      <c r="N315" s="22"/>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24"/>
      <c r="K316" s="20"/>
      <c r="L316" s="4"/>
      <c r="M316" s="4"/>
      <c r="N316" s="22"/>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24"/>
      <c r="K317" s="20"/>
      <c r="L317" s="4"/>
      <c r="M317" s="4"/>
      <c r="N317" s="22"/>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24"/>
      <c r="K318" s="20"/>
      <c r="L318" s="4"/>
      <c r="M318" s="4"/>
      <c r="N318" s="22"/>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24"/>
      <c r="K319" s="20"/>
      <c r="L319" s="4"/>
      <c r="M319" s="4"/>
      <c r="N319" s="22"/>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24"/>
      <c r="K320" s="20"/>
      <c r="L320" s="4"/>
      <c r="M320" s="4"/>
      <c r="N320" s="22"/>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24"/>
      <c r="K321" s="20"/>
      <c r="L321" s="4"/>
      <c r="M321" s="4"/>
      <c r="N321" s="22"/>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24"/>
      <c r="K322" s="20"/>
      <c r="L322" s="4"/>
      <c r="M322" s="4"/>
      <c r="N322" s="22"/>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24"/>
      <c r="K323" s="20"/>
      <c r="L323" s="4"/>
      <c r="M323" s="4"/>
      <c r="N323" s="22"/>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24"/>
      <c r="K324" s="20"/>
      <c r="L324" s="4"/>
      <c r="M324" s="4"/>
      <c r="N324" s="22"/>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24"/>
      <c r="K325" s="20"/>
      <c r="L325" s="4"/>
      <c r="M325" s="4"/>
      <c r="N325" s="22"/>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24"/>
      <c r="K326" s="20"/>
      <c r="L326" s="4"/>
      <c r="M326" s="4"/>
      <c r="N326" s="22"/>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24"/>
      <c r="K327" s="20"/>
      <c r="L327" s="4"/>
      <c r="M327" s="4"/>
      <c r="N327" s="22"/>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24"/>
      <c r="K328" s="20"/>
      <c r="L328" s="4"/>
      <c r="M328" s="4"/>
      <c r="N328" s="22"/>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24"/>
      <c r="K329" s="20"/>
      <c r="L329" s="4"/>
      <c r="M329" s="4"/>
      <c r="N329" s="22"/>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24"/>
      <c r="K330" s="20"/>
      <c r="L330" s="4"/>
      <c r="M330" s="4"/>
      <c r="N330" s="22"/>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24"/>
      <c r="K331" s="20"/>
      <c r="L331" s="4"/>
      <c r="M331" s="4"/>
      <c r="N331" s="22"/>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24"/>
      <c r="K332" s="20"/>
      <c r="L332" s="4"/>
      <c r="M332" s="4"/>
      <c r="N332" s="22"/>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24"/>
      <c r="K333" s="20"/>
      <c r="L333" s="4"/>
      <c r="M333" s="4"/>
      <c r="N333" s="22"/>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24"/>
      <c r="K334" s="20"/>
      <c r="L334" s="4"/>
      <c r="M334" s="4"/>
      <c r="N334" s="22"/>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24"/>
      <c r="K335" s="20"/>
      <c r="L335" s="4"/>
      <c r="M335" s="4"/>
      <c r="N335" s="22"/>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24"/>
      <c r="K336" s="20"/>
      <c r="L336" s="4"/>
      <c r="M336" s="4"/>
      <c r="N336" s="22"/>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24"/>
      <c r="K337" s="20"/>
      <c r="L337" s="4"/>
      <c r="M337" s="4"/>
      <c r="N337" s="22"/>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24"/>
      <c r="K338" s="20"/>
      <c r="L338" s="4"/>
      <c r="M338" s="4"/>
      <c r="N338" s="22"/>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24"/>
      <c r="K339" s="20"/>
      <c r="L339" s="4"/>
      <c r="M339" s="4"/>
      <c r="N339" s="22"/>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24"/>
      <c r="K340" s="20"/>
      <c r="L340" s="4"/>
      <c r="M340" s="4"/>
      <c r="N340" s="22"/>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24"/>
      <c r="K341" s="20"/>
      <c r="L341" s="4"/>
      <c r="M341" s="4"/>
      <c r="N341" s="22"/>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24"/>
      <c r="K342" s="20"/>
      <c r="L342" s="4"/>
      <c r="M342" s="4"/>
      <c r="N342" s="22"/>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24"/>
      <c r="K343" s="20"/>
      <c r="L343" s="4"/>
      <c r="M343" s="4"/>
      <c r="N343" s="22"/>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24"/>
      <c r="K344" s="20"/>
      <c r="L344" s="4"/>
      <c r="M344" s="4"/>
      <c r="N344" s="22"/>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24"/>
      <c r="K345" s="20"/>
      <c r="L345" s="4"/>
      <c r="M345" s="4"/>
      <c r="N345" s="22"/>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24"/>
      <c r="K346" s="20"/>
      <c r="L346" s="4"/>
      <c r="M346" s="4"/>
      <c r="N346" s="22"/>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24"/>
      <c r="K347" s="20"/>
      <c r="L347" s="4"/>
      <c r="M347" s="4"/>
      <c r="N347" s="22"/>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24"/>
      <c r="K348" s="20"/>
      <c r="L348" s="4"/>
      <c r="M348" s="4"/>
      <c r="N348" s="22"/>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24"/>
      <c r="K349" s="20"/>
      <c r="L349" s="4"/>
      <c r="M349" s="4"/>
      <c r="N349" s="22"/>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24"/>
      <c r="K350" s="20"/>
      <c r="L350" s="4"/>
      <c r="M350" s="4"/>
      <c r="N350" s="22"/>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24"/>
      <c r="K351" s="20"/>
      <c r="L351" s="4"/>
      <c r="M351" s="4"/>
      <c r="N351" s="22"/>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24"/>
      <c r="K352" s="20"/>
      <c r="L352" s="4"/>
      <c r="M352" s="4"/>
      <c r="N352" s="22"/>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24"/>
      <c r="K353" s="20"/>
      <c r="L353" s="4"/>
      <c r="M353" s="4"/>
      <c r="N353" s="22"/>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24"/>
      <c r="K354" s="20"/>
      <c r="L354" s="4"/>
      <c r="M354" s="4"/>
      <c r="N354" s="22"/>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24"/>
      <c r="K355" s="20"/>
      <c r="L355" s="4"/>
      <c r="M355" s="4"/>
      <c r="N355" s="22"/>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24"/>
      <c r="K356" s="20"/>
      <c r="L356" s="4"/>
      <c r="M356" s="4"/>
      <c r="N356" s="22"/>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24"/>
      <c r="K357" s="20"/>
      <c r="L357" s="4"/>
      <c r="M357" s="4"/>
      <c r="N357" s="22"/>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24"/>
      <c r="K358" s="20"/>
      <c r="L358" s="4"/>
      <c r="M358" s="4"/>
      <c r="N358" s="22"/>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24"/>
      <c r="K359" s="20"/>
      <c r="L359" s="4"/>
      <c r="M359" s="4"/>
      <c r="N359" s="22"/>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24"/>
      <c r="K360" s="20"/>
      <c r="L360" s="4"/>
      <c r="M360" s="4"/>
      <c r="N360" s="22"/>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24"/>
      <c r="K361" s="20"/>
      <c r="L361" s="4"/>
      <c r="M361" s="4"/>
      <c r="N361" s="22"/>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24"/>
      <c r="K362" s="20"/>
      <c r="L362" s="4"/>
      <c r="M362" s="4"/>
      <c r="N362" s="22"/>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24"/>
      <c r="K363" s="20"/>
      <c r="L363" s="4"/>
      <c r="M363" s="4"/>
      <c r="N363" s="22"/>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24"/>
      <c r="K364" s="20"/>
      <c r="L364" s="4"/>
      <c r="M364" s="4"/>
      <c r="N364" s="22"/>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24"/>
      <c r="K365" s="20"/>
      <c r="L365" s="4"/>
      <c r="M365" s="4"/>
      <c r="N365" s="22"/>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24"/>
      <c r="K366" s="20"/>
      <c r="L366" s="4"/>
      <c r="M366" s="4"/>
      <c r="N366" s="22"/>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24"/>
      <c r="K367" s="20"/>
      <c r="L367" s="4"/>
      <c r="M367" s="4"/>
      <c r="N367" s="22"/>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24"/>
      <c r="K368" s="20"/>
      <c r="L368" s="4"/>
      <c r="M368" s="4"/>
      <c r="N368" s="22"/>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24"/>
      <c r="K369" s="20"/>
      <c r="L369" s="4"/>
      <c r="M369" s="4"/>
      <c r="N369" s="22"/>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24"/>
      <c r="K370" s="20"/>
      <c r="L370" s="4"/>
      <c r="M370" s="4"/>
      <c r="N370" s="22"/>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24"/>
      <c r="K371" s="20"/>
      <c r="L371" s="4"/>
      <c r="M371" s="4"/>
      <c r="N371" s="22"/>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24"/>
      <c r="K372" s="20"/>
      <c r="L372" s="4"/>
      <c r="M372" s="4"/>
      <c r="N372" s="22"/>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24"/>
      <c r="K373" s="20"/>
      <c r="L373" s="4"/>
      <c r="M373" s="4"/>
      <c r="N373" s="22"/>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24"/>
      <c r="K374" s="20"/>
      <c r="L374" s="4"/>
      <c r="M374" s="4"/>
      <c r="N374" s="22"/>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24"/>
      <c r="K375" s="20"/>
      <c r="L375" s="4"/>
      <c r="M375" s="4"/>
      <c r="N375" s="22"/>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24"/>
      <c r="K376" s="20"/>
      <c r="L376" s="4"/>
      <c r="M376" s="4"/>
      <c r="N376" s="22"/>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24"/>
      <c r="K377" s="20"/>
      <c r="L377" s="4"/>
      <c r="M377" s="4"/>
      <c r="N377" s="22"/>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24"/>
      <c r="K378" s="20"/>
      <c r="L378" s="4"/>
      <c r="M378" s="4"/>
      <c r="N378" s="22"/>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24"/>
      <c r="K379" s="20"/>
      <c r="L379" s="4"/>
      <c r="M379" s="4"/>
      <c r="N379" s="22"/>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24"/>
      <c r="K380" s="20"/>
      <c r="L380" s="4"/>
      <c r="M380" s="4"/>
      <c r="N380" s="22"/>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24"/>
      <c r="K381" s="20"/>
      <c r="L381" s="4"/>
      <c r="M381" s="4"/>
      <c r="N381" s="22"/>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24"/>
      <c r="K382" s="20"/>
      <c r="L382" s="4"/>
      <c r="M382" s="4"/>
      <c r="N382" s="22"/>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24"/>
      <c r="K383" s="20"/>
      <c r="L383" s="4"/>
      <c r="M383" s="4"/>
      <c r="N383" s="22"/>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24"/>
      <c r="K384" s="20"/>
      <c r="L384" s="4"/>
      <c r="M384" s="4"/>
      <c r="N384" s="22"/>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24"/>
      <c r="K385" s="20"/>
      <c r="L385" s="4"/>
      <c r="M385" s="4"/>
      <c r="N385" s="22"/>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24"/>
      <c r="K386" s="20"/>
      <c r="L386" s="4"/>
      <c r="M386" s="4"/>
      <c r="N386" s="22"/>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24"/>
      <c r="K387" s="20"/>
      <c r="L387" s="4"/>
      <c r="M387" s="4"/>
      <c r="N387" s="22"/>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24"/>
      <c r="K388" s="20"/>
      <c r="L388" s="4"/>
      <c r="M388" s="4"/>
      <c r="N388" s="22"/>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24"/>
      <c r="K389" s="20"/>
      <c r="L389" s="4"/>
      <c r="M389" s="4"/>
      <c r="N389" s="22"/>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24"/>
      <c r="K390" s="20"/>
      <c r="L390" s="4"/>
      <c r="M390" s="4"/>
      <c r="N390" s="22"/>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24"/>
      <c r="K391" s="20"/>
      <c r="L391" s="4"/>
      <c r="M391" s="4"/>
      <c r="N391" s="22"/>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24"/>
      <c r="K392" s="20"/>
      <c r="L392" s="4"/>
      <c r="M392" s="4"/>
      <c r="N392" s="22"/>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24"/>
      <c r="K393" s="20"/>
      <c r="L393" s="4"/>
      <c r="M393" s="4"/>
      <c r="N393" s="22"/>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24"/>
      <c r="K394" s="20"/>
      <c r="L394" s="4"/>
      <c r="M394" s="4"/>
      <c r="N394" s="22"/>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24"/>
      <c r="K395" s="20"/>
      <c r="L395" s="4"/>
      <c r="M395" s="4"/>
      <c r="N395" s="22"/>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24"/>
      <c r="K396" s="20"/>
      <c r="L396" s="4"/>
      <c r="M396" s="4"/>
      <c r="N396" s="22"/>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24"/>
      <c r="K397" s="20"/>
      <c r="L397" s="4"/>
      <c r="M397" s="4"/>
      <c r="N397" s="22"/>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24"/>
      <c r="K398" s="20"/>
      <c r="L398" s="4"/>
      <c r="M398" s="4"/>
      <c r="N398" s="22"/>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24"/>
      <c r="K399" s="20"/>
      <c r="L399" s="4"/>
      <c r="M399" s="4"/>
      <c r="N399" s="22"/>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24"/>
      <c r="K400" s="20"/>
      <c r="L400" s="4"/>
      <c r="M400" s="4"/>
      <c r="N400" s="22"/>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24"/>
      <c r="K401" s="20"/>
      <c r="L401" s="4"/>
      <c r="M401" s="4"/>
      <c r="N401" s="22"/>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24"/>
      <c r="K402" s="20"/>
      <c r="L402" s="4"/>
      <c r="M402" s="4"/>
      <c r="N402" s="22"/>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24"/>
      <c r="K403" s="20"/>
      <c r="L403" s="4"/>
      <c r="M403" s="4"/>
      <c r="N403" s="22"/>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24"/>
      <c r="K404" s="20"/>
      <c r="L404" s="4"/>
      <c r="M404" s="4"/>
      <c r="N404" s="22"/>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24"/>
      <c r="K405" s="20"/>
      <c r="L405" s="4"/>
      <c r="M405" s="4"/>
      <c r="N405" s="22"/>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24"/>
      <c r="K406" s="20"/>
      <c r="L406" s="4"/>
      <c r="M406" s="4"/>
      <c r="N406" s="22"/>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24"/>
      <c r="K407" s="20"/>
      <c r="L407" s="4"/>
      <c r="M407" s="4"/>
      <c r="N407" s="22"/>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24"/>
      <c r="K408" s="20"/>
      <c r="L408" s="4"/>
      <c r="M408" s="4"/>
      <c r="N408" s="22"/>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24"/>
      <c r="K409" s="20"/>
      <c r="L409" s="4"/>
      <c r="M409" s="4"/>
      <c r="N409" s="22"/>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24"/>
      <c r="K410" s="20"/>
      <c r="L410" s="4"/>
      <c r="M410" s="4"/>
      <c r="N410" s="22"/>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24"/>
      <c r="K411" s="20"/>
      <c r="L411" s="4"/>
      <c r="M411" s="4"/>
      <c r="N411" s="22"/>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24"/>
      <c r="K412" s="20"/>
      <c r="L412" s="4"/>
      <c r="M412" s="4"/>
      <c r="N412" s="22"/>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24"/>
      <c r="K413" s="20"/>
      <c r="L413" s="4"/>
      <c r="M413" s="4"/>
      <c r="N413" s="22"/>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24"/>
      <c r="K414" s="20"/>
      <c r="L414" s="4"/>
      <c r="M414" s="4"/>
      <c r="N414" s="22"/>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24"/>
      <c r="K415" s="20"/>
      <c r="L415" s="4"/>
      <c r="M415" s="4"/>
      <c r="N415" s="22"/>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24"/>
      <c r="K416" s="20"/>
      <c r="L416" s="4"/>
      <c r="M416" s="4"/>
      <c r="N416" s="22"/>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24"/>
      <c r="K417" s="20"/>
      <c r="L417" s="4"/>
      <c r="M417" s="4"/>
      <c r="N417" s="22"/>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24"/>
      <c r="K418" s="20"/>
      <c r="L418" s="4"/>
      <c r="M418" s="4"/>
      <c r="N418" s="22"/>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24"/>
      <c r="K419" s="20"/>
      <c r="L419" s="4"/>
      <c r="M419" s="4"/>
      <c r="N419" s="22"/>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24"/>
      <c r="K420" s="20"/>
      <c r="L420" s="4"/>
      <c r="M420" s="4"/>
      <c r="N420" s="22"/>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24"/>
      <c r="K421" s="20"/>
      <c r="L421" s="4"/>
      <c r="M421" s="4"/>
      <c r="N421" s="22"/>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24"/>
      <c r="K422" s="20"/>
      <c r="L422" s="4"/>
      <c r="M422" s="4"/>
      <c r="N422" s="22"/>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24"/>
      <c r="K423" s="20"/>
      <c r="L423" s="4"/>
      <c r="M423" s="4"/>
      <c r="N423" s="22"/>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24"/>
      <c r="K424" s="20"/>
      <c r="L424" s="4"/>
      <c r="M424" s="4"/>
      <c r="N424" s="22"/>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24"/>
      <c r="K425" s="20"/>
      <c r="L425" s="4"/>
      <c r="M425" s="4"/>
      <c r="N425" s="22"/>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24"/>
      <c r="K426" s="20"/>
      <c r="L426" s="4"/>
      <c r="M426" s="4"/>
      <c r="N426" s="22"/>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24"/>
      <c r="K427" s="20"/>
      <c r="L427" s="4"/>
      <c r="M427" s="4"/>
      <c r="N427" s="22"/>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24"/>
      <c r="K428" s="20"/>
      <c r="L428" s="4"/>
      <c r="M428" s="4"/>
      <c r="N428" s="22"/>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24"/>
      <c r="K429" s="20"/>
      <c r="L429" s="4"/>
      <c r="M429" s="4"/>
      <c r="N429" s="22"/>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24"/>
      <c r="K430" s="20"/>
      <c r="L430" s="4"/>
      <c r="M430" s="4"/>
      <c r="N430" s="22"/>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24"/>
      <c r="K431" s="20"/>
      <c r="L431" s="4"/>
      <c r="M431" s="4"/>
      <c r="N431" s="22"/>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24"/>
      <c r="K432" s="20"/>
      <c r="L432" s="4"/>
      <c r="M432" s="4"/>
      <c r="N432" s="22"/>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24"/>
      <c r="K433" s="20"/>
      <c r="L433" s="4"/>
      <c r="M433" s="4"/>
      <c r="N433" s="22"/>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24"/>
      <c r="K434" s="20"/>
      <c r="L434" s="4"/>
      <c r="M434" s="4"/>
      <c r="N434" s="22"/>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24"/>
      <c r="K435" s="20"/>
      <c r="L435" s="4"/>
      <c r="M435" s="4"/>
      <c r="N435" s="22"/>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24"/>
      <c r="K436" s="20"/>
      <c r="L436" s="4"/>
      <c r="M436" s="4"/>
      <c r="N436" s="22"/>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24"/>
      <c r="K437" s="20"/>
      <c r="L437" s="4"/>
      <c r="M437" s="4"/>
      <c r="N437" s="22"/>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24"/>
      <c r="K438" s="20"/>
      <c r="L438" s="4"/>
      <c r="M438" s="4"/>
      <c r="N438" s="22"/>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24"/>
      <c r="K439" s="20"/>
      <c r="L439" s="4"/>
      <c r="M439" s="4"/>
      <c r="N439" s="22"/>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24"/>
      <c r="K440" s="20"/>
      <c r="L440" s="4"/>
      <c r="M440" s="4"/>
      <c r="N440" s="22"/>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24"/>
      <c r="K441" s="20"/>
      <c r="L441" s="4"/>
      <c r="M441" s="4"/>
      <c r="N441" s="22"/>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24"/>
      <c r="K442" s="20"/>
      <c r="L442" s="4"/>
      <c r="M442" s="4"/>
      <c r="N442" s="22"/>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24"/>
      <c r="K443" s="20"/>
      <c r="L443" s="4"/>
      <c r="M443" s="4"/>
      <c r="N443" s="22"/>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24"/>
      <c r="K444" s="20"/>
      <c r="L444" s="4"/>
      <c r="M444" s="4"/>
      <c r="N444" s="22"/>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24"/>
      <c r="K445" s="20"/>
      <c r="L445" s="4"/>
      <c r="M445" s="4"/>
      <c r="N445" s="22"/>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24"/>
      <c r="K446" s="20"/>
      <c r="L446" s="4"/>
      <c r="M446" s="4"/>
      <c r="N446" s="22"/>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24"/>
      <c r="K447" s="20"/>
      <c r="L447" s="4"/>
      <c r="M447" s="4"/>
      <c r="N447" s="22"/>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24"/>
      <c r="K448" s="20"/>
      <c r="L448" s="4"/>
      <c r="M448" s="4"/>
      <c r="N448" s="22"/>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24"/>
      <c r="K449" s="20"/>
      <c r="L449" s="4"/>
      <c r="M449" s="4"/>
      <c r="N449" s="22"/>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24"/>
      <c r="K450" s="20"/>
      <c r="L450" s="4"/>
      <c r="M450" s="4"/>
      <c r="N450" s="22"/>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24"/>
      <c r="K451" s="20"/>
      <c r="L451" s="4"/>
      <c r="M451" s="4"/>
      <c r="N451" s="22"/>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24"/>
      <c r="K452" s="20"/>
      <c r="L452" s="4"/>
      <c r="M452" s="4"/>
      <c r="N452" s="22"/>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24"/>
      <c r="K453" s="20"/>
      <c r="L453" s="4"/>
      <c r="M453" s="4"/>
      <c r="N453" s="22"/>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24"/>
      <c r="K454" s="20"/>
      <c r="L454" s="4"/>
      <c r="M454" s="4"/>
      <c r="N454" s="22"/>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24"/>
      <c r="K455" s="20"/>
      <c r="L455" s="4"/>
      <c r="M455" s="4"/>
      <c r="N455" s="22"/>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24"/>
      <c r="K456" s="20"/>
      <c r="L456" s="4"/>
      <c r="M456" s="4"/>
      <c r="N456" s="22"/>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24"/>
      <c r="K457" s="20"/>
      <c r="L457" s="4"/>
      <c r="M457" s="4"/>
      <c r="N457" s="22"/>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24"/>
      <c r="K458" s="20"/>
      <c r="L458" s="4"/>
      <c r="M458" s="4"/>
      <c r="N458" s="22"/>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24"/>
      <c r="K459" s="20"/>
      <c r="L459" s="4"/>
      <c r="M459" s="4"/>
      <c r="N459" s="22"/>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24"/>
      <c r="K460" s="20"/>
      <c r="L460" s="4"/>
      <c r="M460" s="4"/>
      <c r="N460" s="22"/>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24"/>
      <c r="K461" s="20"/>
      <c r="L461" s="4"/>
      <c r="M461" s="4"/>
      <c r="N461" s="22"/>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24"/>
      <c r="K462" s="20"/>
      <c r="L462" s="4"/>
      <c r="M462" s="4"/>
      <c r="N462" s="22"/>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24"/>
      <c r="K463" s="20"/>
      <c r="L463" s="4"/>
      <c r="M463" s="4"/>
      <c r="N463" s="22"/>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24"/>
      <c r="K464" s="20"/>
      <c r="L464" s="4"/>
      <c r="M464" s="4"/>
      <c r="N464" s="22"/>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24"/>
      <c r="K465" s="20"/>
      <c r="L465" s="4"/>
      <c r="M465" s="4"/>
      <c r="N465" s="22"/>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24"/>
      <c r="K466" s="20"/>
      <c r="L466" s="4"/>
      <c r="M466" s="4"/>
      <c r="N466" s="22"/>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24"/>
      <c r="K467" s="20"/>
      <c r="L467" s="4"/>
      <c r="M467" s="4"/>
      <c r="N467" s="22"/>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24"/>
      <c r="K468" s="20"/>
      <c r="L468" s="4"/>
      <c r="M468" s="4"/>
      <c r="N468" s="22"/>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24"/>
      <c r="K469" s="20"/>
      <c r="L469" s="4"/>
      <c r="M469" s="4"/>
      <c r="N469" s="22"/>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24"/>
      <c r="K470" s="20"/>
      <c r="L470" s="4"/>
      <c r="M470" s="4"/>
      <c r="N470" s="22"/>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24"/>
      <c r="K471" s="20"/>
      <c r="L471" s="4"/>
      <c r="M471" s="4"/>
      <c r="N471" s="22"/>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24"/>
      <c r="K472" s="20"/>
      <c r="L472" s="4"/>
      <c r="M472" s="4"/>
      <c r="N472" s="22"/>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24"/>
      <c r="K473" s="20"/>
      <c r="L473" s="4"/>
      <c r="M473" s="4"/>
      <c r="N473" s="22"/>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24"/>
      <c r="K474" s="20"/>
      <c r="L474" s="4"/>
      <c r="M474" s="4"/>
      <c r="N474" s="22"/>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24"/>
      <c r="K475" s="20"/>
      <c r="L475" s="4"/>
      <c r="M475" s="4"/>
      <c r="N475" s="22"/>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24"/>
      <c r="K476" s="20"/>
      <c r="L476" s="4"/>
      <c r="M476" s="4"/>
      <c r="N476" s="22"/>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24"/>
      <c r="K477" s="20"/>
      <c r="L477" s="4"/>
      <c r="M477" s="4"/>
      <c r="N477" s="22"/>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24"/>
      <c r="K478" s="20"/>
      <c r="L478" s="4"/>
      <c r="M478" s="4"/>
      <c r="N478" s="22"/>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24"/>
      <c r="K479" s="20"/>
      <c r="L479" s="4"/>
      <c r="M479" s="4"/>
      <c r="N479" s="22"/>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24"/>
      <c r="K480" s="20"/>
      <c r="L480" s="4"/>
      <c r="M480" s="4"/>
      <c r="N480" s="22"/>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24"/>
      <c r="K481" s="20"/>
      <c r="L481" s="4"/>
      <c r="M481" s="4"/>
      <c r="N481" s="22"/>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24"/>
      <c r="K482" s="20"/>
      <c r="L482" s="4"/>
      <c r="M482" s="4"/>
      <c r="N482" s="22"/>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24"/>
      <c r="K483" s="20"/>
      <c r="L483" s="4"/>
      <c r="M483" s="4"/>
      <c r="N483" s="22"/>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24"/>
      <c r="K484" s="20"/>
      <c r="L484" s="4"/>
      <c r="M484" s="4"/>
      <c r="N484" s="22"/>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24"/>
      <c r="K485" s="20"/>
      <c r="L485" s="4"/>
      <c r="M485" s="4"/>
      <c r="N485" s="22"/>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24"/>
      <c r="K486" s="20"/>
      <c r="L486" s="4"/>
      <c r="M486" s="4"/>
      <c r="N486" s="22"/>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24"/>
      <c r="K487" s="20"/>
      <c r="L487" s="4"/>
      <c r="M487" s="4"/>
      <c r="N487" s="22"/>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24"/>
      <c r="K488" s="20"/>
      <c r="L488" s="4"/>
      <c r="M488" s="4"/>
      <c r="N488" s="22"/>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24"/>
      <c r="K489" s="20"/>
      <c r="L489" s="4"/>
      <c r="M489" s="4"/>
      <c r="N489" s="22"/>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24"/>
      <c r="K490" s="20"/>
      <c r="L490" s="4"/>
      <c r="M490" s="4"/>
      <c r="N490" s="22"/>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24"/>
      <c r="K491" s="20"/>
      <c r="L491" s="4"/>
      <c r="M491" s="4"/>
      <c r="N491" s="22"/>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24"/>
      <c r="K492" s="20"/>
      <c r="L492" s="4"/>
      <c r="M492" s="4"/>
      <c r="N492" s="22"/>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24"/>
      <c r="K493" s="20"/>
      <c r="L493" s="4"/>
      <c r="M493" s="4"/>
      <c r="N493" s="22"/>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24"/>
      <c r="K494" s="20"/>
      <c r="L494" s="4"/>
      <c r="M494" s="4"/>
      <c r="N494" s="22"/>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24"/>
      <c r="K495" s="20"/>
      <c r="L495" s="4"/>
      <c r="M495" s="4"/>
      <c r="N495" s="22"/>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24"/>
      <c r="K496" s="20"/>
      <c r="L496" s="4"/>
      <c r="M496" s="4"/>
      <c r="N496" s="22"/>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24"/>
      <c r="K497" s="20"/>
      <c r="L497" s="4"/>
      <c r="M497" s="4"/>
      <c r="N497" s="22"/>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24"/>
      <c r="K498" s="20"/>
      <c r="L498" s="4"/>
      <c r="M498" s="4"/>
      <c r="N498" s="22"/>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24"/>
      <c r="K499" s="20"/>
      <c r="L499" s="4"/>
      <c r="M499" s="4"/>
      <c r="N499" s="22"/>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24"/>
      <c r="K500" s="20"/>
      <c r="L500" s="4"/>
      <c r="M500" s="4"/>
      <c r="N500" s="22"/>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24"/>
      <c r="K501" s="20"/>
      <c r="L501" s="4"/>
      <c r="M501" s="4"/>
      <c r="N501" s="22"/>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24"/>
      <c r="K502" s="20"/>
      <c r="L502" s="4"/>
      <c r="M502" s="4"/>
      <c r="N502" s="22"/>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24"/>
      <c r="K503" s="20"/>
      <c r="L503" s="4"/>
      <c r="M503" s="4"/>
      <c r="N503" s="22"/>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24"/>
      <c r="K504" s="20"/>
      <c r="L504" s="4"/>
      <c r="M504" s="4"/>
      <c r="N504" s="22"/>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24"/>
      <c r="K505" s="20"/>
      <c r="L505" s="4"/>
      <c r="M505" s="4"/>
      <c r="N505" s="22"/>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24"/>
      <c r="K506" s="20"/>
      <c r="L506" s="4"/>
      <c r="M506" s="4"/>
      <c r="N506" s="22"/>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24"/>
      <c r="K507" s="20"/>
      <c r="L507" s="4"/>
      <c r="M507" s="4"/>
      <c r="N507" s="22"/>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24"/>
      <c r="K508" s="20"/>
      <c r="L508" s="4"/>
      <c r="M508" s="4"/>
      <c r="N508" s="22"/>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24"/>
      <c r="K509" s="20"/>
      <c r="L509" s="4"/>
      <c r="M509" s="4"/>
      <c r="N509" s="22"/>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24"/>
      <c r="K510" s="20"/>
      <c r="L510" s="4"/>
      <c r="M510" s="4"/>
      <c r="N510" s="22"/>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24"/>
      <c r="K511" s="20"/>
      <c r="L511" s="4"/>
      <c r="M511" s="4"/>
      <c r="N511" s="22"/>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24"/>
      <c r="K512" s="20"/>
      <c r="L512" s="4"/>
      <c r="M512" s="4"/>
      <c r="N512" s="22"/>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24"/>
      <c r="K513" s="20"/>
      <c r="L513" s="4"/>
      <c r="M513" s="4"/>
      <c r="N513" s="22"/>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24"/>
      <c r="K514" s="20"/>
      <c r="L514" s="4"/>
      <c r="M514" s="4"/>
      <c r="N514" s="22"/>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24"/>
      <c r="K515" s="20"/>
      <c r="L515" s="4"/>
      <c r="M515" s="4"/>
      <c r="N515" s="22"/>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24"/>
      <c r="K516" s="20"/>
      <c r="L516" s="4"/>
      <c r="M516" s="4"/>
      <c r="N516" s="22"/>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24"/>
      <c r="K517" s="20"/>
      <c r="L517" s="4"/>
      <c r="M517" s="4"/>
      <c r="N517" s="22"/>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24"/>
      <c r="K518" s="20"/>
      <c r="L518" s="4"/>
      <c r="M518" s="4"/>
      <c r="N518" s="22"/>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24"/>
      <c r="K519" s="20"/>
      <c r="L519" s="4"/>
      <c r="M519" s="4"/>
      <c r="N519" s="22"/>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24"/>
      <c r="K520" s="20"/>
      <c r="L520" s="4"/>
      <c r="M520" s="4"/>
      <c r="N520" s="22"/>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24"/>
      <c r="K521" s="20"/>
      <c r="L521" s="4"/>
      <c r="M521" s="4"/>
      <c r="N521" s="22"/>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24"/>
      <c r="K522" s="20"/>
      <c r="L522" s="4"/>
      <c r="M522" s="4"/>
      <c r="N522" s="22"/>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24"/>
      <c r="K523" s="20"/>
      <c r="L523" s="4"/>
      <c r="M523" s="4"/>
      <c r="N523" s="22"/>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24"/>
      <c r="K524" s="20"/>
      <c r="L524" s="4"/>
      <c r="M524" s="4"/>
      <c r="N524" s="22"/>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24"/>
      <c r="K525" s="20"/>
      <c r="L525" s="4"/>
      <c r="M525" s="4"/>
      <c r="N525" s="22"/>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24"/>
      <c r="K526" s="20"/>
      <c r="L526" s="4"/>
      <c r="M526" s="4"/>
      <c r="N526" s="22"/>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24"/>
      <c r="K527" s="20"/>
      <c r="L527" s="4"/>
      <c r="M527" s="4"/>
      <c r="N527" s="22"/>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24"/>
      <c r="K528" s="20"/>
      <c r="L528" s="4"/>
      <c r="M528" s="4"/>
      <c r="N528" s="22"/>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24"/>
      <c r="K529" s="20"/>
      <c r="L529" s="4"/>
      <c r="M529" s="4"/>
      <c r="N529" s="22"/>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24"/>
      <c r="K530" s="20"/>
      <c r="L530" s="4"/>
      <c r="M530" s="4"/>
      <c r="N530" s="22"/>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24"/>
      <c r="K531" s="20"/>
      <c r="L531" s="4"/>
      <c r="M531" s="4"/>
      <c r="N531" s="22"/>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24"/>
      <c r="K532" s="20"/>
      <c r="L532" s="4"/>
      <c r="M532" s="4"/>
      <c r="N532" s="22"/>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24"/>
      <c r="K533" s="20"/>
      <c r="L533" s="4"/>
      <c r="M533" s="4"/>
      <c r="N533" s="22"/>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24"/>
      <c r="K534" s="20"/>
      <c r="L534" s="4"/>
      <c r="M534" s="4"/>
      <c r="N534" s="22"/>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24"/>
      <c r="K535" s="20"/>
      <c r="L535" s="4"/>
      <c r="M535" s="4"/>
      <c r="N535" s="22"/>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24"/>
      <c r="K536" s="20"/>
      <c r="L536" s="4"/>
      <c r="M536" s="4"/>
      <c r="N536" s="22"/>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24"/>
      <c r="K537" s="20"/>
      <c r="L537" s="4"/>
      <c r="M537" s="4"/>
      <c r="N537" s="22"/>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24"/>
      <c r="K538" s="20"/>
      <c r="L538" s="4"/>
      <c r="M538" s="4"/>
      <c r="N538" s="22"/>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24"/>
      <c r="K539" s="20"/>
      <c r="L539" s="4"/>
      <c r="M539" s="4"/>
      <c r="N539" s="22"/>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24"/>
      <c r="K540" s="20"/>
      <c r="L540" s="4"/>
      <c r="M540" s="4"/>
      <c r="N540" s="22"/>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24"/>
      <c r="K541" s="20"/>
      <c r="L541" s="4"/>
      <c r="M541" s="4"/>
      <c r="N541" s="22"/>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24"/>
      <c r="K542" s="20"/>
      <c r="L542" s="4"/>
      <c r="M542" s="4"/>
      <c r="N542" s="22"/>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24"/>
      <c r="K543" s="20"/>
      <c r="L543" s="4"/>
      <c r="M543" s="4"/>
      <c r="N543" s="22"/>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24"/>
      <c r="K544" s="20"/>
      <c r="L544" s="4"/>
      <c r="M544" s="4"/>
      <c r="N544" s="22"/>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24"/>
      <c r="K545" s="20"/>
      <c r="L545" s="4"/>
      <c r="M545" s="4"/>
      <c r="N545" s="22"/>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24"/>
      <c r="K546" s="20"/>
      <c r="L546" s="4"/>
      <c r="M546" s="4"/>
      <c r="N546" s="22"/>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24"/>
      <c r="K547" s="20"/>
      <c r="L547" s="4"/>
      <c r="M547" s="4"/>
      <c r="N547" s="22"/>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24"/>
      <c r="K548" s="20"/>
      <c r="L548" s="4"/>
      <c r="M548" s="4"/>
      <c r="N548" s="22"/>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24"/>
      <c r="K549" s="20"/>
      <c r="L549" s="4"/>
      <c r="M549" s="4"/>
      <c r="N549" s="22"/>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24"/>
      <c r="K550" s="20"/>
      <c r="L550" s="4"/>
      <c r="M550" s="4"/>
      <c r="N550" s="22"/>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24"/>
      <c r="K551" s="20"/>
      <c r="L551" s="4"/>
      <c r="M551" s="4"/>
      <c r="N551" s="22"/>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24"/>
      <c r="K552" s="20"/>
      <c r="L552" s="4"/>
      <c r="M552" s="4"/>
      <c r="N552" s="22"/>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24"/>
      <c r="K553" s="20"/>
      <c r="L553" s="4"/>
      <c r="M553" s="4"/>
      <c r="N553" s="22"/>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24"/>
      <c r="K554" s="20"/>
      <c r="L554" s="4"/>
      <c r="M554" s="4"/>
      <c r="N554" s="22"/>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24"/>
      <c r="K555" s="20"/>
      <c r="L555" s="4"/>
      <c r="M555" s="4"/>
      <c r="N555" s="22"/>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24"/>
      <c r="K556" s="20"/>
      <c r="L556" s="4"/>
      <c r="M556" s="4"/>
      <c r="N556" s="22"/>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24"/>
      <c r="K557" s="20"/>
      <c r="L557" s="4"/>
      <c r="M557" s="4"/>
      <c r="N557" s="22"/>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24"/>
      <c r="K558" s="20"/>
      <c r="L558" s="4"/>
      <c r="M558" s="4"/>
      <c r="N558" s="22"/>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24"/>
      <c r="K559" s="20"/>
      <c r="L559" s="4"/>
      <c r="M559" s="4"/>
      <c r="N559" s="22"/>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24"/>
      <c r="K560" s="20"/>
      <c r="L560" s="4"/>
      <c r="M560" s="4"/>
      <c r="N560" s="22"/>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24"/>
      <c r="K561" s="20"/>
      <c r="L561" s="4"/>
      <c r="M561" s="4"/>
      <c r="N561" s="22"/>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24"/>
      <c r="K562" s="20"/>
      <c r="L562" s="4"/>
      <c r="M562" s="4"/>
      <c r="N562" s="22"/>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24"/>
      <c r="K563" s="20"/>
      <c r="L563" s="4"/>
      <c r="M563" s="4"/>
      <c r="N563" s="22"/>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24"/>
      <c r="K564" s="20"/>
      <c r="L564" s="4"/>
      <c r="M564" s="4"/>
      <c r="N564" s="22"/>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24"/>
      <c r="K565" s="20"/>
      <c r="L565" s="4"/>
      <c r="M565" s="4"/>
      <c r="N565" s="22"/>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24"/>
      <c r="K566" s="20"/>
      <c r="L566" s="4"/>
      <c r="M566" s="4"/>
      <c r="N566" s="22"/>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24"/>
      <c r="K567" s="20"/>
      <c r="L567" s="4"/>
      <c r="M567" s="4"/>
      <c r="N567" s="22"/>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24"/>
      <c r="K568" s="20"/>
      <c r="L568" s="4"/>
      <c r="M568" s="4"/>
      <c r="N568" s="22"/>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24"/>
      <c r="K569" s="20"/>
      <c r="L569" s="4"/>
      <c r="M569" s="4"/>
      <c r="N569" s="22"/>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24"/>
      <c r="K570" s="20"/>
      <c r="L570" s="4"/>
      <c r="M570" s="4"/>
      <c r="N570" s="22"/>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24"/>
      <c r="K571" s="20"/>
      <c r="L571" s="4"/>
      <c r="M571" s="4"/>
      <c r="N571" s="22"/>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24"/>
      <c r="K572" s="20"/>
      <c r="L572" s="4"/>
      <c r="M572" s="4"/>
      <c r="N572" s="22"/>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24"/>
      <c r="K573" s="20"/>
      <c r="L573" s="4"/>
      <c r="M573" s="4"/>
      <c r="N573" s="22"/>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24"/>
      <c r="K574" s="20"/>
      <c r="L574" s="4"/>
      <c r="M574" s="4"/>
      <c r="N574" s="22"/>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24"/>
      <c r="K575" s="20"/>
      <c r="L575" s="4"/>
      <c r="M575" s="4"/>
      <c r="N575" s="22"/>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24"/>
      <c r="K576" s="20"/>
      <c r="L576" s="4"/>
      <c r="M576" s="4"/>
      <c r="N576" s="22"/>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24"/>
      <c r="K577" s="20"/>
      <c r="L577" s="4"/>
      <c r="M577" s="4"/>
      <c r="N577" s="22"/>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24"/>
      <c r="K578" s="20"/>
      <c r="L578" s="4"/>
      <c r="M578" s="4"/>
      <c r="N578" s="22"/>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24"/>
      <c r="K579" s="20"/>
      <c r="L579" s="4"/>
      <c r="M579" s="4"/>
      <c r="N579" s="22"/>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24"/>
      <c r="K580" s="20"/>
      <c r="L580" s="4"/>
      <c r="M580" s="4"/>
      <c r="N580" s="22"/>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24"/>
      <c r="K581" s="20"/>
      <c r="L581" s="4"/>
      <c r="M581" s="4"/>
      <c r="N581" s="22"/>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24"/>
      <c r="K582" s="20"/>
      <c r="L582" s="4"/>
      <c r="M582" s="4"/>
      <c r="N582" s="22"/>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24"/>
      <c r="K583" s="20"/>
      <c r="L583" s="4"/>
      <c r="M583" s="4"/>
      <c r="N583" s="22"/>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24"/>
      <c r="K584" s="20"/>
      <c r="L584" s="4"/>
      <c r="M584" s="4"/>
      <c r="N584" s="22"/>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24"/>
      <c r="K585" s="20"/>
      <c r="L585" s="4"/>
      <c r="M585" s="4"/>
      <c r="N585" s="22"/>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24"/>
      <c r="K586" s="20"/>
      <c r="L586" s="4"/>
      <c r="M586" s="4"/>
      <c r="N586" s="22"/>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24"/>
      <c r="K587" s="20"/>
      <c r="L587" s="4"/>
      <c r="M587" s="4"/>
      <c r="N587" s="22"/>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24"/>
      <c r="K588" s="20"/>
      <c r="L588" s="4"/>
      <c r="M588" s="4"/>
      <c r="N588" s="22"/>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24"/>
      <c r="K589" s="20"/>
      <c r="L589" s="4"/>
      <c r="M589" s="4"/>
      <c r="N589" s="22"/>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24"/>
      <c r="K590" s="20"/>
      <c r="L590" s="4"/>
      <c r="M590" s="4"/>
      <c r="N590" s="22"/>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24"/>
      <c r="K591" s="20"/>
      <c r="L591" s="4"/>
      <c r="M591" s="4"/>
      <c r="N591" s="22"/>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24"/>
      <c r="K592" s="20"/>
      <c r="L592" s="4"/>
      <c r="M592" s="4"/>
      <c r="N592" s="22"/>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24"/>
      <c r="K593" s="20"/>
      <c r="L593" s="4"/>
      <c r="M593" s="4"/>
      <c r="N593" s="22"/>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24"/>
      <c r="K594" s="20"/>
      <c r="L594" s="4"/>
      <c r="M594" s="4"/>
      <c r="N594" s="22"/>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24"/>
      <c r="K595" s="20"/>
      <c r="L595" s="4"/>
      <c r="M595" s="4"/>
      <c r="N595" s="22"/>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24"/>
      <c r="K596" s="20"/>
      <c r="L596" s="4"/>
      <c r="M596" s="4"/>
      <c r="N596" s="22"/>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24"/>
      <c r="K597" s="20"/>
      <c r="L597" s="4"/>
      <c r="M597" s="4"/>
      <c r="N597" s="22"/>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24"/>
      <c r="K598" s="20"/>
      <c r="L598" s="4"/>
      <c r="M598" s="4"/>
      <c r="N598" s="22"/>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24"/>
      <c r="K599" s="20"/>
      <c r="L599" s="4"/>
      <c r="M599" s="4"/>
      <c r="N599" s="22"/>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24"/>
      <c r="K600" s="20"/>
      <c r="L600" s="4"/>
      <c r="M600" s="4"/>
      <c r="N600" s="22"/>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24"/>
      <c r="K601" s="20"/>
      <c r="L601" s="4"/>
      <c r="M601" s="4"/>
      <c r="N601" s="22"/>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24"/>
      <c r="K602" s="20"/>
      <c r="L602" s="4"/>
      <c r="M602" s="4"/>
      <c r="N602" s="22"/>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24"/>
      <c r="K603" s="20"/>
      <c r="L603" s="4"/>
      <c r="M603" s="4"/>
      <c r="N603" s="22"/>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24"/>
      <c r="K604" s="20"/>
      <c r="L604" s="4"/>
      <c r="M604" s="4"/>
      <c r="N604" s="22"/>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24"/>
      <c r="K605" s="20"/>
      <c r="L605" s="4"/>
      <c r="M605" s="4"/>
      <c r="N605" s="22"/>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24"/>
      <c r="K606" s="20"/>
      <c r="L606" s="4"/>
      <c r="M606" s="4"/>
      <c r="N606" s="22"/>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24"/>
      <c r="K607" s="20"/>
      <c r="L607" s="4"/>
      <c r="M607" s="4"/>
      <c r="N607" s="22"/>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24"/>
      <c r="K608" s="20"/>
      <c r="L608" s="4"/>
      <c r="M608" s="4"/>
      <c r="N608" s="22"/>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24"/>
      <c r="K609" s="20"/>
      <c r="L609" s="4"/>
      <c r="M609" s="4"/>
      <c r="N609" s="22"/>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24"/>
      <c r="K610" s="20"/>
      <c r="L610" s="4"/>
      <c r="M610" s="4"/>
      <c r="N610" s="22"/>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24"/>
      <c r="K611" s="20"/>
      <c r="L611" s="4"/>
      <c r="M611" s="4"/>
      <c r="N611" s="22"/>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24"/>
      <c r="K612" s="20"/>
      <c r="L612" s="4"/>
      <c r="M612" s="4"/>
      <c r="N612" s="22"/>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24"/>
      <c r="K613" s="20"/>
      <c r="L613" s="4"/>
      <c r="M613" s="4"/>
      <c r="N613" s="22"/>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24"/>
      <c r="K614" s="20"/>
      <c r="L614" s="4"/>
      <c r="M614" s="4"/>
      <c r="N614" s="22"/>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24"/>
      <c r="K615" s="20"/>
      <c r="L615" s="4"/>
      <c r="M615" s="4"/>
      <c r="N615" s="22"/>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24"/>
      <c r="K616" s="20"/>
      <c r="L616" s="4"/>
      <c r="M616" s="4"/>
      <c r="N616" s="22"/>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24"/>
      <c r="K617" s="20"/>
      <c r="L617" s="4"/>
      <c r="M617" s="4"/>
      <c r="N617" s="22"/>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24"/>
      <c r="K618" s="20"/>
      <c r="L618" s="4"/>
      <c r="M618" s="4"/>
      <c r="N618" s="22"/>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24"/>
      <c r="K619" s="20"/>
      <c r="L619" s="4"/>
      <c r="M619" s="4"/>
      <c r="N619" s="22"/>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24"/>
      <c r="K620" s="20"/>
      <c r="L620" s="4"/>
      <c r="M620" s="4"/>
      <c r="N620" s="22"/>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24"/>
      <c r="K621" s="20"/>
      <c r="L621" s="4"/>
      <c r="M621" s="4"/>
      <c r="N621" s="22"/>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24"/>
      <c r="K622" s="20"/>
      <c r="L622" s="4"/>
      <c r="M622" s="4"/>
      <c r="N622" s="22"/>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24"/>
      <c r="K623" s="20"/>
      <c r="L623" s="4"/>
      <c r="M623" s="4"/>
      <c r="N623" s="22"/>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24"/>
      <c r="K624" s="20"/>
      <c r="L624" s="4"/>
      <c r="M624" s="4"/>
      <c r="N624" s="22"/>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24"/>
      <c r="K625" s="20"/>
      <c r="L625" s="4"/>
      <c r="M625" s="4"/>
      <c r="N625" s="22"/>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24"/>
      <c r="K626" s="20"/>
      <c r="L626" s="4"/>
      <c r="M626" s="4"/>
      <c r="N626" s="22"/>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24"/>
      <c r="K627" s="20"/>
      <c r="L627" s="4"/>
      <c r="M627" s="4"/>
      <c r="N627" s="22"/>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24"/>
      <c r="K628" s="20"/>
      <c r="L628" s="4"/>
      <c r="M628" s="4"/>
      <c r="N628" s="22"/>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24"/>
      <c r="K629" s="20"/>
      <c r="L629" s="4"/>
      <c r="M629" s="4"/>
      <c r="N629" s="22"/>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24"/>
      <c r="K630" s="20"/>
      <c r="L630" s="4"/>
      <c r="M630" s="4"/>
      <c r="N630" s="22"/>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24"/>
      <c r="K631" s="20"/>
      <c r="L631" s="4"/>
      <c r="M631" s="4"/>
      <c r="N631" s="22"/>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24"/>
      <c r="K632" s="20"/>
      <c r="L632" s="4"/>
      <c r="M632" s="4"/>
      <c r="N632" s="22"/>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24"/>
      <c r="K633" s="20"/>
      <c r="L633" s="4"/>
      <c r="M633" s="4"/>
      <c r="N633" s="22"/>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24"/>
      <c r="K634" s="20"/>
      <c r="L634" s="4"/>
      <c r="M634" s="4"/>
      <c r="N634" s="22"/>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24"/>
      <c r="K635" s="20"/>
      <c r="L635" s="4"/>
      <c r="M635" s="4"/>
      <c r="N635" s="22"/>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24"/>
      <c r="K636" s="20"/>
      <c r="L636" s="4"/>
      <c r="M636" s="4"/>
      <c r="N636" s="22"/>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24"/>
      <c r="K637" s="20"/>
      <c r="L637" s="4"/>
      <c r="M637" s="4"/>
      <c r="N637" s="22"/>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24"/>
      <c r="K638" s="20"/>
      <c r="L638" s="4"/>
      <c r="M638" s="4"/>
      <c r="N638" s="22"/>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24"/>
      <c r="K639" s="20"/>
      <c r="L639" s="4"/>
      <c r="M639" s="4"/>
      <c r="N639" s="22"/>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24"/>
      <c r="K640" s="20"/>
      <c r="L640" s="4"/>
      <c r="M640" s="4"/>
      <c r="N640" s="22"/>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24"/>
      <c r="K641" s="20"/>
      <c r="L641" s="4"/>
      <c r="M641" s="4"/>
      <c r="N641" s="22"/>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24"/>
      <c r="K642" s="20"/>
      <c r="L642" s="4"/>
      <c r="M642" s="4"/>
      <c r="N642" s="22"/>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24"/>
      <c r="K643" s="20"/>
      <c r="L643" s="4"/>
      <c r="M643" s="4"/>
      <c r="N643" s="22"/>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24"/>
      <c r="K644" s="20"/>
      <c r="L644" s="4"/>
      <c r="M644" s="4"/>
      <c r="N644" s="22"/>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24"/>
      <c r="K645" s="20"/>
      <c r="L645" s="4"/>
      <c r="M645" s="4"/>
      <c r="N645" s="22"/>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24"/>
      <c r="K646" s="20"/>
      <c r="L646" s="4"/>
      <c r="M646" s="4"/>
      <c r="N646" s="22"/>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24"/>
      <c r="K647" s="20"/>
      <c r="L647" s="4"/>
      <c r="M647" s="4"/>
      <c r="N647" s="22"/>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24"/>
      <c r="K648" s="20"/>
      <c r="L648" s="4"/>
      <c r="M648" s="4"/>
      <c r="N648" s="22"/>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24"/>
      <c r="K649" s="20"/>
      <c r="L649" s="4"/>
      <c r="M649" s="4"/>
      <c r="N649" s="22"/>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24"/>
      <c r="K650" s="20"/>
      <c r="L650" s="4"/>
      <c r="M650" s="4"/>
      <c r="N650" s="22"/>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24"/>
      <c r="K651" s="20"/>
      <c r="L651" s="4"/>
      <c r="M651" s="4"/>
      <c r="N651" s="22"/>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24"/>
      <c r="K652" s="20"/>
      <c r="L652" s="4"/>
      <c r="M652" s="4"/>
      <c r="N652" s="22"/>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24"/>
      <c r="K653" s="20"/>
      <c r="L653" s="4"/>
      <c r="M653" s="4"/>
      <c r="N653" s="22"/>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24"/>
      <c r="K654" s="20"/>
      <c r="L654" s="4"/>
      <c r="M654" s="4"/>
      <c r="N654" s="22"/>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24"/>
      <c r="K655" s="20"/>
      <c r="L655" s="4"/>
      <c r="M655" s="4"/>
      <c r="N655" s="22"/>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24"/>
      <c r="K656" s="20"/>
      <c r="L656" s="4"/>
      <c r="M656" s="4"/>
      <c r="N656" s="22"/>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24"/>
      <c r="K657" s="20"/>
      <c r="L657" s="4"/>
      <c r="M657" s="4"/>
      <c r="N657" s="22"/>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24"/>
      <c r="K658" s="20"/>
      <c r="L658" s="4"/>
      <c r="M658" s="4"/>
      <c r="N658" s="22"/>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24"/>
      <c r="K659" s="20"/>
      <c r="L659" s="4"/>
      <c r="M659" s="4"/>
      <c r="N659" s="22"/>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24"/>
      <c r="K660" s="20"/>
      <c r="L660" s="4"/>
      <c r="M660" s="4"/>
      <c r="N660" s="22"/>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24"/>
      <c r="K661" s="20"/>
      <c r="L661" s="4"/>
      <c r="M661" s="4"/>
      <c r="N661" s="22"/>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24"/>
      <c r="K662" s="20"/>
      <c r="L662" s="4"/>
      <c r="M662" s="4"/>
      <c r="N662" s="22"/>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24"/>
      <c r="K663" s="20"/>
      <c r="L663" s="4"/>
      <c r="M663" s="4"/>
      <c r="N663" s="22"/>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24"/>
      <c r="K664" s="20"/>
      <c r="L664" s="4"/>
      <c r="M664" s="4"/>
      <c r="N664" s="22"/>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24"/>
      <c r="K665" s="20"/>
      <c r="L665" s="4"/>
      <c r="M665" s="4"/>
      <c r="N665" s="22"/>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24"/>
      <c r="K666" s="20"/>
      <c r="L666" s="4"/>
      <c r="M666" s="4"/>
      <c r="N666" s="22"/>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24"/>
      <c r="K667" s="20"/>
      <c r="L667" s="4"/>
      <c r="M667" s="4"/>
      <c r="N667" s="22"/>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24"/>
      <c r="K668" s="20"/>
      <c r="L668" s="4"/>
      <c r="M668" s="4"/>
      <c r="N668" s="22"/>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24"/>
      <c r="K669" s="20"/>
      <c r="L669" s="4"/>
      <c r="M669" s="4"/>
      <c r="N669" s="22"/>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24"/>
      <c r="K670" s="20"/>
      <c r="L670" s="4"/>
      <c r="M670" s="4"/>
      <c r="N670" s="22"/>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24"/>
      <c r="K671" s="20"/>
      <c r="L671" s="4"/>
      <c r="M671" s="4"/>
      <c r="N671" s="22"/>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24"/>
      <c r="K672" s="20"/>
      <c r="L672" s="4"/>
      <c r="M672" s="4"/>
      <c r="N672" s="22"/>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24"/>
      <c r="K673" s="20"/>
      <c r="L673" s="4"/>
      <c r="M673" s="4"/>
      <c r="N673" s="22"/>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24"/>
      <c r="K674" s="20"/>
      <c r="L674" s="4"/>
      <c r="M674" s="4"/>
      <c r="N674" s="22"/>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24"/>
      <c r="K675" s="20"/>
      <c r="L675" s="4"/>
      <c r="M675" s="4"/>
      <c r="N675" s="22"/>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24"/>
      <c r="K676" s="20"/>
      <c r="L676" s="4"/>
      <c r="M676" s="4"/>
      <c r="N676" s="22"/>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24"/>
      <c r="K677" s="20"/>
      <c r="L677" s="4"/>
      <c r="M677" s="4"/>
      <c r="N677" s="22"/>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24"/>
      <c r="K678" s="20"/>
      <c r="L678" s="4"/>
      <c r="M678" s="4"/>
      <c r="N678" s="22"/>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24"/>
      <c r="K679" s="20"/>
      <c r="L679" s="4"/>
      <c r="M679" s="4"/>
      <c r="N679" s="22"/>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24"/>
      <c r="K680" s="20"/>
      <c r="L680" s="4"/>
      <c r="M680" s="4"/>
      <c r="N680" s="22"/>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24"/>
      <c r="K681" s="20"/>
      <c r="L681" s="4"/>
      <c r="M681" s="4"/>
      <c r="N681" s="22"/>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24"/>
      <c r="K682" s="20"/>
      <c r="L682" s="4"/>
      <c r="M682" s="4"/>
      <c r="N682" s="22"/>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24"/>
      <c r="K683" s="20"/>
      <c r="L683" s="4"/>
      <c r="M683" s="4"/>
      <c r="N683" s="22"/>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24"/>
      <c r="K684" s="20"/>
      <c r="L684" s="4"/>
      <c r="M684" s="4"/>
      <c r="N684" s="22"/>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24"/>
      <c r="K685" s="20"/>
      <c r="L685" s="4"/>
      <c r="M685" s="4"/>
      <c r="N685" s="22"/>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24"/>
      <c r="K686" s="20"/>
      <c r="L686" s="4"/>
      <c r="M686" s="4"/>
      <c r="N686" s="22"/>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24"/>
      <c r="K687" s="20"/>
      <c r="L687" s="4"/>
      <c r="M687" s="4"/>
      <c r="N687" s="22"/>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24"/>
      <c r="K688" s="20"/>
      <c r="L688" s="4"/>
      <c r="M688" s="4"/>
      <c r="N688" s="22"/>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24"/>
      <c r="K689" s="20"/>
      <c r="L689" s="4"/>
      <c r="M689" s="4"/>
      <c r="N689" s="22"/>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24"/>
      <c r="K690" s="20"/>
      <c r="L690" s="4"/>
      <c r="M690" s="4"/>
      <c r="N690" s="22"/>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24"/>
      <c r="K691" s="20"/>
      <c r="L691" s="4"/>
      <c r="M691" s="4"/>
      <c r="N691" s="22"/>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24"/>
      <c r="K692" s="20"/>
      <c r="L692" s="4"/>
      <c r="M692" s="4"/>
      <c r="N692" s="22"/>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24"/>
      <c r="K693" s="20"/>
      <c r="L693" s="4"/>
      <c r="M693" s="4"/>
      <c r="N693" s="22"/>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24"/>
      <c r="K694" s="20"/>
      <c r="L694" s="4"/>
      <c r="M694" s="4"/>
      <c r="N694" s="22"/>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24"/>
      <c r="K695" s="20"/>
      <c r="L695" s="4"/>
      <c r="M695" s="4"/>
      <c r="N695" s="22"/>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24"/>
      <c r="K696" s="20"/>
      <c r="L696" s="4"/>
      <c r="M696" s="4"/>
      <c r="N696" s="22"/>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24"/>
      <c r="K697" s="20"/>
      <c r="L697" s="4"/>
      <c r="M697" s="4"/>
      <c r="N697" s="22"/>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24"/>
      <c r="K698" s="20"/>
      <c r="L698" s="4"/>
      <c r="M698" s="4"/>
      <c r="N698" s="22"/>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24"/>
      <c r="K699" s="20"/>
      <c r="L699" s="4"/>
      <c r="M699" s="4"/>
      <c r="N699" s="22"/>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24"/>
      <c r="K700" s="20"/>
      <c r="L700" s="4"/>
      <c r="M700" s="4"/>
      <c r="N700" s="22"/>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24"/>
      <c r="K701" s="20"/>
      <c r="L701" s="4"/>
      <c r="M701" s="4"/>
      <c r="N701" s="22"/>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24"/>
      <c r="K702" s="20"/>
      <c r="L702" s="4"/>
      <c r="M702" s="4"/>
      <c r="N702" s="22"/>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24"/>
      <c r="K703" s="20"/>
      <c r="L703" s="4"/>
      <c r="M703" s="4"/>
      <c r="N703" s="22"/>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24"/>
      <c r="K704" s="20"/>
      <c r="L704" s="4"/>
      <c r="M704" s="4"/>
      <c r="N704" s="22"/>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24"/>
      <c r="K705" s="20"/>
      <c r="L705" s="4"/>
      <c r="M705" s="4"/>
      <c r="N705" s="22"/>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24"/>
      <c r="K706" s="20"/>
      <c r="L706" s="4"/>
      <c r="M706" s="4"/>
      <c r="N706" s="22"/>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24"/>
      <c r="K707" s="20"/>
      <c r="L707" s="4"/>
      <c r="M707" s="4"/>
      <c r="N707" s="22"/>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24"/>
      <c r="K708" s="20"/>
      <c r="L708" s="4"/>
      <c r="M708" s="4"/>
      <c r="N708" s="22"/>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24"/>
      <c r="K709" s="20"/>
      <c r="L709" s="4"/>
      <c r="M709" s="4"/>
      <c r="N709" s="22"/>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24"/>
      <c r="K710" s="20"/>
      <c r="L710" s="4"/>
      <c r="M710" s="4"/>
      <c r="N710" s="22"/>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24"/>
      <c r="K711" s="20"/>
      <c r="L711" s="4"/>
      <c r="M711" s="4"/>
      <c r="N711" s="22"/>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24"/>
      <c r="K712" s="20"/>
      <c r="L712" s="4"/>
      <c r="M712" s="4"/>
      <c r="N712" s="22"/>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24"/>
      <c r="K713" s="20"/>
      <c r="L713" s="4"/>
      <c r="M713" s="4"/>
      <c r="N713" s="22"/>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24"/>
      <c r="K714" s="20"/>
      <c r="L714" s="4"/>
      <c r="M714" s="4"/>
      <c r="N714" s="22"/>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24"/>
      <c r="K715" s="20"/>
      <c r="L715" s="4"/>
      <c r="M715" s="4"/>
      <c r="N715" s="22"/>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24"/>
      <c r="K716" s="20"/>
      <c r="L716" s="4"/>
      <c r="M716" s="4"/>
      <c r="N716" s="22"/>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24"/>
      <c r="K717" s="20"/>
      <c r="L717" s="4"/>
      <c r="M717" s="4"/>
      <c r="N717" s="22"/>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24"/>
      <c r="K718" s="20"/>
      <c r="L718" s="4"/>
      <c r="M718" s="4"/>
      <c r="N718" s="22"/>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24"/>
      <c r="K719" s="20"/>
      <c r="L719" s="4"/>
      <c r="M719" s="4"/>
      <c r="N719" s="22"/>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24"/>
      <c r="K720" s="20"/>
      <c r="L720" s="4"/>
      <c r="M720" s="4"/>
      <c r="N720" s="22"/>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24"/>
      <c r="K721" s="20"/>
      <c r="L721" s="4"/>
      <c r="M721" s="4"/>
      <c r="N721" s="22"/>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24"/>
      <c r="K722" s="20"/>
      <c r="L722" s="4"/>
      <c r="M722" s="4"/>
      <c r="N722" s="22"/>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24"/>
      <c r="K723" s="20"/>
      <c r="L723" s="4"/>
      <c r="M723" s="4"/>
      <c r="N723" s="22"/>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24"/>
      <c r="K724" s="20"/>
      <c r="L724" s="4"/>
      <c r="M724" s="4"/>
      <c r="N724" s="22"/>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24"/>
      <c r="K725" s="20"/>
      <c r="L725" s="4"/>
      <c r="M725" s="4"/>
      <c r="N725" s="22"/>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24"/>
      <c r="K726" s="20"/>
      <c r="L726" s="4"/>
      <c r="M726" s="4"/>
      <c r="N726" s="22"/>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24"/>
      <c r="K727" s="20"/>
      <c r="L727" s="4"/>
      <c r="M727" s="4"/>
      <c r="N727" s="22"/>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24"/>
      <c r="K728" s="20"/>
      <c r="L728" s="4"/>
      <c r="M728" s="4"/>
      <c r="N728" s="22"/>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24"/>
      <c r="K729" s="20"/>
      <c r="L729" s="4"/>
      <c r="M729" s="4"/>
      <c r="N729" s="22"/>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24"/>
      <c r="K730" s="20"/>
      <c r="L730" s="4"/>
      <c r="M730" s="4"/>
      <c r="N730" s="22"/>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24"/>
      <c r="K731" s="20"/>
      <c r="L731" s="4"/>
      <c r="M731" s="4"/>
      <c r="N731" s="22"/>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24"/>
      <c r="K732" s="20"/>
      <c r="L732" s="4"/>
      <c r="M732" s="4"/>
      <c r="N732" s="22"/>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24"/>
      <c r="K733" s="20"/>
      <c r="L733" s="4"/>
      <c r="M733" s="4"/>
      <c r="N733" s="22"/>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24"/>
      <c r="K734" s="20"/>
      <c r="L734" s="4"/>
      <c r="M734" s="4"/>
      <c r="N734" s="22"/>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24"/>
      <c r="K735" s="20"/>
      <c r="L735" s="4"/>
      <c r="M735" s="4"/>
      <c r="N735" s="22"/>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24"/>
      <c r="K736" s="20"/>
      <c r="L736" s="4"/>
      <c r="M736" s="4"/>
      <c r="N736" s="22"/>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24"/>
      <c r="K737" s="20"/>
      <c r="L737" s="4"/>
      <c r="M737" s="4"/>
      <c r="N737" s="22"/>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24"/>
      <c r="K738" s="20"/>
      <c r="L738" s="4"/>
      <c r="M738" s="4"/>
      <c r="N738" s="22"/>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24"/>
      <c r="K739" s="20"/>
      <c r="L739" s="4"/>
      <c r="M739" s="4"/>
      <c r="N739" s="22"/>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24"/>
      <c r="K740" s="20"/>
      <c r="L740" s="4"/>
      <c r="M740" s="4"/>
      <c r="N740" s="22"/>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24"/>
      <c r="K741" s="20"/>
      <c r="L741" s="4"/>
      <c r="M741" s="4"/>
      <c r="N741" s="22"/>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24"/>
      <c r="K742" s="20"/>
      <c r="L742" s="4"/>
      <c r="M742" s="4"/>
      <c r="N742" s="22"/>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24"/>
      <c r="K743" s="20"/>
      <c r="L743" s="4"/>
      <c r="M743" s="4"/>
      <c r="N743" s="22"/>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24"/>
      <c r="K744" s="20"/>
      <c r="L744" s="4"/>
      <c r="M744" s="4"/>
      <c r="N744" s="22"/>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24"/>
      <c r="K745" s="20"/>
      <c r="L745" s="4"/>
      <c r="M745" s="4"/>
      <c r="N745" s="22"/>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24"/>
      <c r="K746" s="20"/>
      <c r="L746" s="4"/>
      <c r="M746" s="4"/>
      <c r="N746" s="22"/>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24"/>
      <c r="K747" s="20"/>
      <c r="L747" s="4"/>
      <c r="M747" s="4"/>
      <c r="N747" s="22"/>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24"/>
      <c r="K748" s="20"/>
      <c r="L748" s="4"/>
      <c r="M748" s="4"/>
      <c r="N748" s="22"/>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24"/>
      <c r="K749" s="20"/>
      <c r="L749" s="4"/>
      <c r="M749" s="4"/>
      <c r="N749" s="22"/>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24"/>
      <c r="K750" s="20"/>
      <c r="L750" s="4"/>
      <c r="M750" s="4"/>
      <c r="N750" s="22"/>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24"/>
      <c r="K751" s="20"/>
      <c r="L751" s="4"/>
      <c r="M751" s="4"/>
      <c r="N751" s="22"/>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24"/>
      <c r="K752" s="20"/>
      <c r="L752" s="4"/>
      <c r="M752" s="4"/>
      <c r="N752" s="22"/>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24"/>
      <c r="K753" s="20"/>
      <c r="L753" s="4"/>
      <c r="M753" s="4"/>
      <c r="N753" s="22"/>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24"/>
      <c r="K754" s="20"/>
      <c r="L754" s="4"/>
      <c r="M754" s="4"/>
      <c r="N754" s="22"/>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24"/>
      <c r="K755" s="20"/>
      <c r="L755" s="4"/>
      <c r="M755" s="4"/>
      <c r="N755" s="22"/>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24"/>
      <c r="K756" s="20"/>
      <c r="L756" s="4"/>
      <c r="M756" s="4"/>
      <c r="N756" s="22"/>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24"/>
      <c r="K757" s="20"/>
      <c r="L757" s="4"/>
      <c r="M757" s="4"/>
      <c r="N757" s="22"/>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24"/>
      <c r="K758" s="20"/>
      <c r="L758" s="4"/>
      <c r="M758" s="4"/>
      <c r="N758" s="22"/>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24"/>
      <c r="K759" s="20"/>
      <c r="L759" s="4"/>
      <c r="M759" s="4"/>
      <c r="N759" s="22"/>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24"/>
      <c r="K760" s="20"/>
      <c r="L760" s="4"/>
      <c r="M760" s="4"/>
      <c r="N760" s="22"/>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24"/>
      <c r="K761" s="20"/>
      <c r="L761" s="4"/>
      <c r="M761" s="4"/>
      <c r="N761" s="22"/>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24"/>
      <c r="K762" s="20"/>
      <c r="L762" s="4"/>
      <c r="M762" s="4"/>
      <c r="N762" s="22"/>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24"/>
      <c r="K763" s="20"/>
      <c r="L763" s="4"/>
      <c r="M763" s="4"/>
      <c r="N763" s="22"/>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24"/>
      <c r="K764" s="20"/>
      <c r="L764" s="4"/>
      <c r="M764" s="4"/>
      <c r="N764" s="22"/>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24"/>
      <c r="K765" s="20"/>
      <c r="L765" s="4"/>
      <c r="M765" s="4"/>
      <c r="N765" s="22"/>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24"/>
      <c r="K766" s="20"/>
      <c r="L766" s="4"/>
      <c r="M766" s="4"/>
      <c r="N766" s="22"/>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24"/>
      <c r="K767" s="20"/>
      <c r="L767" s="4"/>
      <c r="M767" s="4"/>
      <c r="N767" s="22"/>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24"/>
      <c r="K768" s="20"/>
      <c r="L768" s="4"/>
      <c r="M768" s="4"/>
      <c r="N768" s="22"/>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24"/>
      <c r="K769" s="20"/>
      <c r="L769" s="4"/>
      <c r="M769" s="4"/>
      <c r="N769" s="22"/>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24"/>
      <c r="K770" s="20"/>
      <c r="L770" s="4"/>
      <c r="M770" s="4"/>
      <c r="N770" s="22"/>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24"/>
      <c r="K771" s="20"/>
      <c r="L771" s="4"/>
      <c r="M771" s="4"/>
      <c r="N771" s="22"/>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24"/>
      <c r="K772" s="20"/>
      <c r="L772" s="4"/>
      <c r="M772" s="4"/>
      <c r="N772" s="22"/>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24"/>
      <c r="K773" s="20"/>
      <c r="L773" s="4"/>
      <c r="M773" s="4"/>
      <c r="N773" s="22"/>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24"/>
      <c r="K774" s="20"/>
      <c r="L774" s="4"/>
      <c r="M774" s="4"/>
      <c r="N774" s="22"/>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24"/>
      <c r="K775" s="20"/>
      <c r="L775" s="4"/>
      <c r="M775" s="4"/>
      <c r="N775" s="22"/>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24"/>
      <c r="K776" s="20"/>
      <c r="L776" s="4"/>
      <c r="M776" s="4"/>
      <c r="N776" s="22"/>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24"/>
      <c r="K777" s="20"/>
      <c r="L777" s="4"/>
      <c r="M777" s="4"/>
      <c r="N777" s="22"/>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24"/>
      <c r="K778" s="20"/>
      <c r="L778" s="4"/>
      <c r="M778" s="4"/>
      <c r="N778" s="22"/>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24"/>
      <c r="K779" s="20"/>
      <c r="L779" s="4"/>
      <c r="M779" s="4"/>
      <c r="N779" s="22"/>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24"/>
      <c r="K780" s="20"/>
      <c r="L780" s="4"/>
      <c r="M780" s="4"/>
      <c r="N780" s="22"/>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24"/>
      <c r="K781" s="20"/>
      <c r="L781" s="4"/>
      <c r="M781" s="4"/>
      <c r="N781" s="22"/>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24"/>
      <c r="K782" s="20"/>
      <c r="L782" s="4"/>
      <c r="M782" s="4"/>
      <c r="N782" s="22"/>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24"/>
      <c r="K783" s="20"/>
      <c r="L783" s="4"/>
      <c r="M783" s="4"/>
      <c r="N783" s="22"/>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24"/>
      <c r="K784" s="20"/>
      <c r="L784" s="4"/>
      <c r="M784" s="4"/>
      <c r="N784" s="22"/>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24"/>
      <c r="K785" s="20"/>
      <c r="L785" s="4"/>
      <c r="M785" s="4"/>
      <c r="N785" s="22"/>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24"/>
      <c r="K786" s="20"/>
      <c r="L786" s="4"/>
      <c r="M786" s="4"/>
      <c r="N786" s="22"/>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24"/>
      <c r="K787" s="20"/>
      <c r="L787" s="4"/>
      <c r="M787" s="4"/>
      <c r="N787" s="22"/>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24"/>
      <c r="K788" s="20"/>
      <c r="L788" s="4"/>
      <c r="M788" s="4"/>
      <c r="N788" s="22"/>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24"/>
      <c r="K789" s="20"/>
      <c r="L789" s="4"/>
      <c r="M789" s="4"/>
      <c r="N789" s="22"/>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24"/>
      <c r="K790" s="20"/>
      <c r="L790" s="4"/>
      <c r="M790" s="4"/>
      <c r="N790" s="22"/>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24"/>
      <c r="K791" s="20"/>
      <c r="L791" s="4"/>
      <c r="M791" s="4"/>
      <c r="N791" s="22"/>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24"/>
      <c r="K792" s="20"/>
      <c r="L792" s="4"/>
      <c r="M792" s="4"/>
      <c r="N792" s="22"/>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24"/>
      <c r="K793" s="20"/>
      <c r="L793" s="4"/>
      <c r="M793" s="4"/>
      <c r="N793" s="22"/>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24"/>
      <c r="K794" s="20"/>
      <c r="L794" s="4"/>
      <c r="M794" s="4"/>
      <c r="N794" s="22"/>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24"/>
      <c r="K795" s="20"/>
      <c r="L795" s="4"/>
      <c r="M795" s="4"/>
      <c r="N795" s="22"/>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24"/>
      <c r="K796" s="20"/>
      <c r="L796" s="4"/>
      <c r="M796" s="4"/>
      <c r="N796" s="22"/>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24"/>
      <c r="K797" s="20"/>
      <c r="L797" s="4"/>
      <c r="M797" s="4"/>
      <c r="N797" s="22"/>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24"/>
      <c r="K798" s="20"/>
      <c r="L798" s="4"/>
      <c r="M798" s="4"/>
      <c r="N798" s="22"/>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24"/>
      <c r="K799" s="20"/>
      <c r="L799" s="4"/>
      <c r="M799" s="4"/>
      <c r="N799" s="22"/>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24"/>
      <c r="K800" s="20"/>
      <c r="L800" s="4"/>
      <c r="M800" s="4"/>
      <c r="N800" s="22"/>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24"/>
      <c r="K801" s="20"/>
      <c r="L801" s="4"/>
      <c r="M801" s="4"/>
      <c r="N801" s="22"/>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24"/>
      <c r="K802" s="20"/>
      <c r="L802" s="4"/>
      <c r="M802" s="4"/>
      <c r="N802" s="22"/>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24"/>
      <c r="K803" s="20"/>
      <c r="L803" s="4"/>
      <c r="M803" s="4"/>
      <c r="N803" s="22"/>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24"/>
      <c r="K804" s="20"/>
      <c r="L804" s="4"/>
      <c r="M804" s="4"/>
      <c r="N804" s="22"/>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24"/>
      <c r="K805" s="20"/>
      <c r="L805" s="4"/>
      <c r="M805" s="4"/>
      <c r="N805" s="22"/>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24"/>
      <c r="K806" s="20"/>
      <c r="L806" s="4"/>
      <c r="M806" s="4"/>
      <c r="N806" s="22"/>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24"/>
      <c r="K807" s="20"/>
      <c r="L807" s="4"/>
      <c r="M807" s="4"/>
      <c r="N807" s="22"/>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24"/>
      <c r="K808" s="20"/>
      <c r="L808" s="4"/>
      <c r="M808" s="4"/>
      <c r="N808" s="22"/>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24"/>
      <c r="K809" s="20"/>
      <c r="L809" s="4"/>
      <c r="M809" s="4"/>
      <c r="N809" s="22"/>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24"/>
      <c r="K810" s="20"/>
      <c r="L810" s="4"/>
      <c r="M810" s="4"/>
      <c r="N810" s="22"/>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24"/>
      <c r="K811" s="20"/>
      <c r="L811" s="4"/>
      <c r="M811" s="4"/>
      <c r="N811" s="22"/>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24"/>
      <c r="K812" s="20"/>
      <c r="L812" s="4"/>
      <c r="M812" s="4"/>
      <c r="N812" s="22"/>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24"/>
      <c r="K813" s="20"/>
      <c r="L813" s="4"/>
      <c r="M813" s="4"/>
      <c r="N813" s="22"/>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24"/>
      <c r="K814" s="20"/>
      <c r="L814" s="4"/>
      <c r="M814" s="4"/>
      <c r="N814" s="22"/>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24"/>
      <c r="K815" s="20"/>
      <c r="L815" s="4"/>
      <c r="M815" s="4"/>
      <c r="N815" s="22"/>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24"/>
      <c r="K816" s="20"/>
      <c r="L816" s="4"/>
      <c r="M816" s="4"/>
      <c r="N816" s="22"/>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24"/>
      <c r="K817" s="20"/>
      <c r="L817" s="4"/>
      <c r="M817" s="4"/>
      <c r="N817" s="22"/>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24"/>
      <c r="K818" s="20"/>
      <c r="L818" s="4"/>
      <c r="M818" s="4"/>
      <c r="N818" s="22"/>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24"/>
      <c r="K819" s="20"/>
      <c r="L819" s="4"/>
      <c r="M819" s="4"/>
      <c r="N819" s="22"/>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24"/>
      <c r="K820" s="20"/>
      <c r="L820" s="4"/>
      <c r="M820" s="4"/>
      <c r="N820" s="22"/>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24"/>
      <c r="K821" s="20"/>
      <c r="L821" s="4"/>
      <c r="M821" s="4"/>
      <c r="N821" s="22"/>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24"/>
      <c r="K822" s="20"/>
      <c r="L822" s="4"/>
      <c r="M822" s="4"/>
      <c r="N822" s="22"/>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24"/>
      <c r="K823" s="20"/>
      <c r="L823" s="4"/>
      <c r="M823" s="4"/>
      <c r="N823" s="22"/>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24"/>
      <c r="K824" s="20"/>
      <c r="L824" s="4"/>
      <c r="M824" s="4"/>
      <c r="N824" s="22"/>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24"/>
      <c r="K825" s="20"/>
      <c r="L825" s="4"/>
      <c r="M825" s="4"/>
      <c r="N825" s="22"/>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24"/>
      <c r="K826" s="20"/>
      <c r="L826" s="4"/>
      <c r="M826" s="4"/>
      <c r="N826" s="22"/>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24"/>
      <c r="K827" s="20"/>
      <c r="L827" s="4"/>
      <c r="M827" s="4"/>
      <c r="N827" s="22"/>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24"/>
      <c r="K828" s="20"/>
      <c r="L828" s="4"/>
      <c r="M828" s="4"/>
      <c r="N828" s="22"/>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24"/>
      <c r="K829" s="20"/>
      <c r="L829" s="4"/>
      <c r="M829" s="4"/>
      <c r="N829" s="22"/>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24"/>
      <c r="K830" s="20"/>
      <c r="L830" s="4"/>
      <c r="M830" s="4"/>
      <c r="N830" s="22"/>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24"/>
      <c r="K831" s="20"/>
      <c r="L831" s="4"/>
      <c r="M831" s="4"/>
      <c r="N831" s="22"/>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24"/>
      <c r="K832" s="20"/>
      <c r="L832" s="4"/>
      <c r="M832" s="4"/>
      <c r="N832" s="22"/>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24"/>
      <c r="K833" s="20"/>
      <c r="L833" s="4"/>
      <c r="M833" s="4"/>
      <c r="N833" s="22"/>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24"/>
      <c r="K834" s="20"/>
      <c r="L834" s="4"/>
      <c r="M834" s="4"/>
      <c r="N834" s="22"/>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24"/>
      <c r="K835" s="20"/>
      <c r="L835" s="4"/>
      <c r="M835" s="4"/>
      <c r="N835" s="22"/>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24"/>
      <c r="K836" s="20"/>
      <c r="L836" s="4"/>
      <c r="M836" s="4"/>
      <c r="N836" s="22"/>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24"/>
      <c r="K837" s="20"/>
      <c r="L837" s="4"/>
      <c r="M837" s="4"/>
      <c r="N837" s="22"/>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24"/>
      <c r="K838" s="20"/>
      <c r="L838" s="4"/>
      <c r="M838" s="4"/>
      <c r="N838" s="22"/>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24"/>
      <c r="K839" s="20"/>
      <c r="L839" s="4"/>
      <c r="M839" s="4"/>
      <c r="N839" s="22"/>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24"/>
      <c r="K840" s="20"/>
      <c r="L840" s="4"/>
      <c r="M840" s="4"/>
      <c r="N840" s="22"/>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24"/>
      <c r="K841" s="20"/>
      <c r="L841" s="4"/>
      <c r="M841" s="4"/>
      <c r="N841" s="22"/>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24"/>
      <c r="K842" s="20"/>
      <c r="L842" s="4"/>
      <c r="M842" s="4"/>
      <c r="N842" s="22"/>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24"/>
      <c r="K843" s="20"/>
      <c r="L843" s="4"/>
      <c r="M843" s="4"/>
      <c r="N843" s="22"/>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24"/>
      <c r="K844" s="20"/>
      <c r="L844" s="4"/>
      <c r="M844" s="4"/>
      <c r="N844" s="22"/>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24"/>
      <c r="K845" s="20"/>
      <c r="L845" s="4"/>
      <c r="M845" s="4"/>
      <c r="N845" s="22"/>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24"/>
      <c r="K846" s="20"/>
      <c r="L846" s="4"/>
      <c r="M846" s="4"/>
      <c r="N846" s="22"/>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24"/>
      <c r="K847" s="20"/>
      <c r="L847" s="4"/>
      <c r="M847" s="4"/>
      <c r="N847" s="22"/>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24"/>
      <c r="K848" s="20"/>
      <c r="L848" s="4"/>
      <c r="M848" s="4"/>
      <c r="N848" s="22"/>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24"/>
      <c r="K849" s="20"/>
      <c r="L849" s="4"/>
      <c r="M849" s="4"/>
      <c r="N849" s="22"/>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24"/>
      <c r="K850" s="20"/>
      <c r="L850" s="4"/>
      <c r="M850" s="4"/>
      <c r="N850" s="22"/>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24"/>
      <c r="K851" s="20"/>
      <c r="L851" s="4"/>
      <c r="M851" s="4"/>
      <c r="N851" s="22"/>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24"/>
      <c r="K852" s="20"/>
      <c r="L852" s="4"/>
      <c r="M852" s="4"/>
      <c r="N852" s="22"/>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24"/>
      <c r="K853" s="20"/>
      <c r="L853" s="4"/>
      <c r="M853" s="4"/>
      <c r="N853" s="22"/>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24"/>
      <c r="K854" s="20"/>
      <c r="L854" s="4"/>
      <c r="M854" s="4"/>
      <c r="N854" s="22"/>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24"/>
      <c r="K855" s="20"/>
      <c r="L855" s="4"/>
      <c r="M855" s="4"/>
      <c r="N855" s="22"/>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24"/>
      <c r="K856" s="20"/>
      <c r="L856" s="4"/>
      <c r="M856" s="4"/>
      <c r="N856" s="22"/>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24"/>
      <c r="K857" s="20"/>
      <c r="L857" s="4"/>
      <c r="M857" s="4"/>
      <c r="N857" s="22"/>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24"/>
      <c r="K858" s="20"/>
      <c r="L858" s="4"/>
      <c r="M858" s="4"/>
      <c r="N858" s="22"/>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24"/>
      <c r="K859" s="20"/>
      <c r="L859" s="4"/>
      <c r="M859" s="4"/>
      <c r="N859" s="22"/>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24"/>
      <c r="K860" s="20"/>
      <c r="L860" s="4"/>
      <c r="M860" s="4"/>
      <c r="N860" s="22"/>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24"/>
      <c r="K861" s="20"/>
      <c r="L861" s="4"/>
      <c r="M861" s="4"/>
      <c r="N861" s="22"/>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24"/>
      <c r="K862" s="20"/>
      <c r="L862" s="4"/>
      <c r="M862" s="4"/>
      <c r="N862" s="22"/>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24"/>
      <c r="K863" s="20"/>
      <c r="L863" s="4"/>
      <c r="M863" s="4"/>
      <c r="N863" s="22"/>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24"/>
      <c r="K864" s="20"/>
      <c r="L864" s="4"/>
      <c r="M864" s="4"/>
      <c r="N864" s="22"/>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24"/>
      <c r="K865" s="20"/>
      <c r="L865" s="4"/>
      <c r="M865" s="4"/>
      <c r="N865" s="22"/>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24"/>
      <c r="K866" s="20"/>
      <c r="L866" s="4"/>
      <c r="M866" s="4"/>
      <c r="N866" s="22"/>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24"/>
      <c r="K867" s="20"/>
      <c r="L867" s="4"/>
      <c r="M867" s="4"/>
      <c r="N867" s="22"/>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24"/>
      <c r="K868" s="20"/>
      <c r="L868" s="4"/>
      <c r="M868" s="4"/>
      <c r="N868" s="22"/>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24"/>
      <c r="K869" s="20"/>
      <c r="L869" s="4"/>
      <c r="M869" s="4"/>
      <c r="N869" s="22"/>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24"/>
      <c r="K870" s="20"/>
      <c r="L870" s="4"/>
      <c r="M870" s="4"/>
      <c r="N870" s="22"/>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24"/>
      <c r="K871" s="20"/>
      <c r="L871" s="4"/>
      <c r="M871" s="4"/>
      <c r="N871" s="22"/>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24"/>
      <c r="K872" s="20"/>
      <c r="L872" s="4"/>
      <c r="M872" s="4"/>
      <c r="N872" s="22"/>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24"/>
      <c r="K873" s="20"/>
      <c r="L873" s="4"/>
      <c r="M873" s="4"/>
      <c r="N873" s="22"/>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24"/>
      <c r="K874" s="20"/>
      <c r="L874" s="4"/>
      <c r="M874" s="4"/>
      <c r="N874" s="22"/>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24"/>
      <c r="K875" s="20"/>
      <c r="L875" s="4"/>
      <c r="M875" s="4"/>
      <c r="N875" s="22"/>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24"/>
      <c r="K876" s="20"/>
      <c r="L876" s="4"/>
      <c r="M876" s="4"/>
      <c r="N876" s="22"/>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24"/>
      <c r="K877" s="20"/>
      <c r="L877" s="4"/>
      <c r="M877" s="4"/>
      <c r="N877" s="22"/>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24"/>
      <c r="K878" s="20"/>
      <c r="L878" s="4"/>
      <c r="M878" s="4"/>
      <c r="N878" s="22"/>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24"/>
      <c r="K879" s="20"/>
      <c r="L879" s="4"/>
      <c r="M879" s="4"/>
      <c r="N879" s="22"/>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24"/>
      <c r="K880" s="20"/>
      <c r="L880" s="4"/>
      <c r="M880" s="4"/>
      <c r="N880" s="22"/>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24"/>
      <c r="K881" s="20"/>
      <c r="L881" s="4"/>
      <c r="M881" s="4"/>
      <c r="N881" s="22"/>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24"/>
      <c r="K882" s="20"/>
      <c r="L882" s="4"/>
      <c r="M882" s="4"/>
      <c r="N882" s="22"/>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24"/>
      <c r="K883" s="20"/>
      <c r="L883" s="4"/>
      <c r="M883" s="4"/>
      <c r="N883" s="22"/>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24"/>
      <c r="K884" s="20"/>
      <c r="L884" s="4"/>
      <c r="M884" s="4"/>
      <c r="N884" s="22"/>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24"/>
      <c r="K885" s="20"/>
      <c r="L885" s="4"/>
      <c r="M885" s="4"/>
      <c r="N885" s="22"/>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24"/>
      <c r="K886" s="20"/>
      <c r="L886" s="4"/>
      <c r="M886" s="4"/>
      <c r="N886" s="22"/>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24"/>
      <c r="K887" s="20"/>
      <c r="L887" s="4"/>
      <c r="M887" s="4"/>
      <c r="N887" s="22"/>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24"/>
      <c r="K888" s="20"/>
      <c r="L888" s="4"/>
      <c r="M888" s="4"/>
      <c r="N888" s="22"/>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24"/>
      <c r="K889" s="20"/>
      <c r="L889" s="4"/>
      <c r="M889" s="4"/>
      <c r="N889" s="22"/>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24"/>
      <c r="K890" s="20"/>
      <c r="L890" s="4"/>
      <c r="M890" s="4"/>
      <c r="N890" s="22"/>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24"/>
      <c r="K891" s="20"/>
      <c r="L891" s="4"/>
      <c r="M891" s="4"/>
      <c r="N891" s="22"/>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24"/>
      <c r="K892" s="20"/>
      <c r="L892" s="4"/>
      <c r="M892" s="4"/>
      <c r="N892" s="22"/>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24"/>
      <c r="K893" s="20"/>
      <c r="L893" s="4"/>
      <c r="M893" s="4"/>
      <c r="N893" s="22"/>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24"/>
      <c r="K894" s="20"/>
      <c r="L894" s="4"/>
      <c r="M894" s="4"/>
      <c r="N894" s="22"/>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24"/>
      <c r="K895" s="20"/>
      <c r="L895" s="4"/>
      <c r="M895" s="4"/>
      <c r="N895" s="22"/>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24"/>
      <c r="K896" s="20"/>
      <c r="L896" s="4"/>
      <c r="M896" s="4"/>
      <c r="N896" s="22"/>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24"/>
      <c r="K897" s="20"/>
      <c r="L897" s="4"/>
      <c r="M897" s="4"/>
      <c r="N897" s="22"/>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24"/>
      <c r="K898" s="20"/>
      <c r="L898" s="4"/>
      <c r="M898" s="4"/>
      <c r="N898" s="22"/>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24"/>
      <c r="K899" s="20"/>
      <c r="L899" s="4"/>
      <c r="M899" s="4"/>
      <c r="N899" s="22"/>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24"/>
      <c r="K900" s="20"/>
      <c r="L900" s="4"/>
      <c r="M900" s="4"/>
      <c r="N900" s="22"/>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24"/>
      <c r="K901" s="20"/>
      <c r="L901" s="4"/>
      <c r="M901" s="4"/>
      <c r="N901" s="22"/>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24"/>
      <c r="K902" s="20"/>
      <c r="L902" s="4"/>
      <c r="M902" s="4"/>
      <c r="N902" s="22"/>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24"/>
      <c r="K903" s="20"/>
      <c r="L903" s="4"/>
      <c r="M903" s="4"/>
      <c r="N903" s="22"/>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24"/>
      <c r="K904" s="20"/>
      <c r="L904" s="4"/>
      <c r="M904" s="4"/>
      <c r="N904" s="22"/>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24"/>
      <c r="K905" s="20"/>
      <c r="L905" s="4"/>
      <c r="M905" s="4"/>
      <c r="N905" s="22"/>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24"/>
      <c r="K906" s="20"/>
      <c r="L906" s="4"/>
      <c r="M906" s="4"/>
      <c r="N906" s="22"/>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24"/>
      <c r="K907" s="20"/>
      <c r="L907" s="4"/>
      <c r="M907" s="4"/>
      <c r="N907" s="22"/>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24"/>
      <c r="K908" s="20"/>
      <c r="L908" s="4"/>
      <c r="M908" s="4"/>
      <c r="N908" s="22"/>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24"/>
      <c r="K909" s="20"/>
      <c r="L909" s="4"/>
      <c r="M909" s="4"/>
      <c r="N909" s="22"/>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24"/>
      <c r="K910" s="20"/>
      <c r="L910" s="4"/>
      <c r="M910" s="4"/>
      <c r="N910" s="22"/>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24"/>
      <c r="K911" s="20"/>
      <c r="L911" s="4"/>
      <c r="M911" s="4"/>
      <c r="N911" s="22"/>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24"/>
      <c r="K912" s="20"/>
      <c r="L912" s="4"/>
      <c r="M912" s="4"/>
      <c r="N912" s="22"/>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24"/>
      <c r="K913" s="20"/>
      <c r="L913" s="4"/>
      <c r="M913" s="4"/>
      <c r="N913" s="22"/>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24"/>
      <c r="K914" s="20"/>
      <c r="L914" s="4"/>
      <c r="M914" s="4"/>
      <c r="N914" s="22"/>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24"/>
      <c r="K915" s="20"/>
      <c r="L915" s="4"/>
      <c r="M915" s="4"/>
      <c r="N915" s="22"/>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24"/>
      <c r="K916" s="20"/>
      <c r="L916" s="4"/>
      <c r="M916" s="4"/>
      <c r="N916" s="22"/>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24"/>
      <c r="K917" s="20"/>
      <c r="L917" s="4"/>
      <c r="M917" s="4"/>
      <c r="N917" s="22"/>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24"/>
      <c r="K918" s="20"/>
      <c r="L918" s="4"/>
      <c r="M918" s="4"/>
      <c r="N918" s="22"/>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24"/>
      <c r="K919" s="20"/>
      <c r="L919" s="4"/>
      <c r="M919" s="4"/>
      <c r="N919" s="22"/>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24"/>
      <c r="K920" s="20"/>
      <c r="L920" s="4"/>
      <c r="M920" s="4"/>
      <c r="N920" s="22"/>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24"/>
      <c r="K921" s="20"/>
      <c r="L921" s="4"/>
      <c r="M921" s="4"/>
      <c r="N921" s="22"/>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24"/>
      <c r="K922" s="20"/>
      <c r="L922" s="4"/>
      <c r="M922" s="4"/>
      <c r="N922" s="22"/>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24"/>
      <c r="K923" s="20"/>
      <c r="L923" s="4"/>
      <c r="M923" s="4"/>
      <c r="N923" s="22"/>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24"/>
      <c r="K924" s="20"/>
      <c r="L924" s="4"/>
      <c r="M924" s="4"/>
      <c r="N924" s="22"/>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24"/>
      <c r="K925" s="20"/>
      <c r="L925" s="4"/>
      <c r="M925" s="4"/>
      <c r="N925" s="22"/>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24"/>
      <c r="K926" s="20"/>
      <c r="L926" s="4"/>
      <c r="M926" s="4"/>
      <c r="N926" s="22"/>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24"/>
      <c r="K927" s="20"/>
      <c r="L927" s="4"/>
      <c r="M927" s="4"/>
      <c r="N927" s="22"/>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24"/>
      <c r="K928" s="20"/>
      <c r="L928" s="4"/>
      <c r="M928" s="4"/>
      <c r="N928" s="22"/>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24"/>
      <c r="K929" s="20"/>
      <c r="L929" s="4"/>
      <c r="M929" s="4"/>
      <c r="N929" s="22"/>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24"/>
      <c r="K930" s="20"/>
      <c r="L930" s="4"/>
      <c r="M930" s="4"/>
      <c r="N930" s="22"/>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24"/>
      <c r="K931" s="20"/>
      <c r="L931" s="4"/>
      <c r="M931" s="4"/>
      <c r="N931" s="22"/>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24"/>
      <c r="K932" s="20"/>
      <c r="L932" s="4"/>
      <c r="M932" s="4"/>
      <c r="N932" s="22"/>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24"/>
      <c r="K933" s="20"/>
      <c r="L933" s="4"/>
      <c r="M933" s="4"/>
      <c r="N933" s="22"/>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24"/>
      <c r="K934" s="20"/>
      <c r="L934" s="4"/>
      <c r="M934" s="4"/>
      <c r="N934" s="22"/>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24"/>
      <c r="K935" s="20"/>
      <c r="L935" s="4"/>
      <c r="M935" s="4"/>
      <c r="N935" s="22"/>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24"/>
      <c r="K936" s="20"/>
      <c r="L936" s="4"/>
      <c r="M936" s="4"/>
      <c r="N936" s="22"/>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24"/>
      <c r="K937" s="20"/>
      <c r="L937" s="4"/>
      <c r="M937" s="4"/>
      <c r="N937" s="22"/>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24"/>
      <c r="K938" s="20"/>
      <c r="L938" s="4"/>
      <c r="M938" s="4"/>
      <c r="N938" s="22"/>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24"/>
      <c r="K939" s="20"/>
      <c r="L939" s="4"/>
      <c r="M939" s="4"/>
      <c r="N939" s="22"/>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24"/>
      <c r="K940" s="20"/>
      <c r="L940" s="4"/>
      <c r="M940" s="4"/>
      <c r="N940" s="22"/>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24"/>
      <c r="K941" s="20"/>
      <c r="L941" s="4"/>
      <c r="M941" s="4"/>
      <c r="N941" s="22"/>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24"/>
      <c r="K942" s="20"/>
      <c r="L942" s="4"/>
      <c r="M942" s="4"/>
      <c r="N942" s="22"/>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24"/>
      <c r="K943" s="20"/>
      <c r="L943" s="4"/>
      <c r="M943" s="4"/>
      <c r="N943" s="22"/>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24"/>
      <c r="K944" s="20"/>
      <c r="L944" s="4"/>
      <c r="M944" s="4"/>
      <c r="N944" s="22"/>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24"/>
      <c r="K945" s="20"/>
      <c r="L945" s="4"/>
      <c r="M945" s="4"/>
      <c r="N945" s="22"/>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24"/>
      <c r="K946" s="20"/>
      <c r="L946" s="4"/>
      <c r="M946" s="4"/>
      <c r="N946" s="22"/>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24"/>
      <c r="K947" s="20"/>
      <c r="L947" s="4"/>
      <c r="M947" s="4"/>
      <c r="N947" s="22"/>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24"/>
      <c r="K948" s="20"/>
      <c r="L948" s="4"/>
      <c r="M948" s="4"/>
      <c r="N948" s="22"/>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24"/>
      <c r="K949" s="20"/>
      <c r="L949" s="4"/>
      <c r="M949" s="4"/>
      <c r="N949" s="22"/>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24"/>
      <c r="K950" s="20"/>
      <c r="L950" s="4"/>
      <c r="M950" s="4"/>
      <c r="N950" s="22"/>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24"/>
      <c r="K951" s="20"/>
      <c r="L951" s="4"/>
      <c r="M951" s="4"/>
      <c r="N951" s="22"/>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24"/>
      <c r="K952" s="20"/>
      <c r="L952" s="4"/>
      <c r="M952" s="4"/>
      <c r="N952" s="22"/>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24"/>
      <c r="K953" s="20"/>
      <c r="L953" s="4"/>
      <c r="M953" s="4"/>
      <c r="N953" s="22"/>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24"/>
      <c r="K954" s="20"/>
      <c r="L954" s="4"/>
      <c r="M954" s="4"/>
      <c r="N954" s="22"/>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24"/>
      <c r="K955" s="20"/>
      <c r="L955" s="4"/>
      <c r="M955" s="4"/>
      <c r="N955" s="22"/>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24"/>
      <c r="K956" s="20"/>
      <c r="L956" s="4"/>
      <c r="M956" s="4"/>
      <c r="N956" s="22"/>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24"/>
      <c r="K957" s="20"/>
      <c r="L957" s="4"/>
      <c r="M957" s="4"/>
      <c r="N957" s="22"/>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24"/>
      <c r="K958" s="20"/>
      <c r="L958" s="4"/>
      <c r="M958" s="4"/>
      <c r="N958" s="22"/>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24"/>
      <c r="K959" s="20"/>
      <c r="L959" s="4"/>
      <c r="M959" s="4"/>
      <c r="N959" s="22"/>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24"/>
      <c r="K960" s="20"/>
      <c r="L960" s="4"/>
      <c r="M960" s="4"/>
      <c r="N960" s="22"/>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24"/>
      <c r="K961" s="20"/>
      <c r="L961" s="4"/>
      <c r="M961" s="4"/>
      <c r="N961" s="22"/>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24"/>
      <c r="K962" s="20"/>
      <c r="L962" s="4"/>
      <c r="M962" s="4"/>
      <c r="N962" s="22"/>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24"/>
      <c r="K963" s="20"/>
      <c r="L963" s="4"/>
      <c r="M963" s="4"/>
      <c r="N963" s="22"/>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24"/>
      <c r="K964" s="20"/>
      <c r="L964" s="4"/>
      <c r="M964" s="4"/>
      <c r="N964" s="22"/>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24"/>
      <c r="K965" s="20"/>
      <c r="L965" s="4"/>
      <c r="M965" s="4"/>
      <c r="N965" s="22"/>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24"/>
      <c r="K966" s="20"/>
      <c r="L966" s="4"/>
      <c r="M966" s="4"/>
      <c r="N966" s="22"/>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24"/>
      <c r="K967" s="20"/>
      <c r="L967" s="4"/>
      <c r="M967" s="4"/>
      <c r="N967" s="22"/>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24"/>
      <c r="K968" s="20"/>
      <c r="L968" s="4"/>
      <c r="M968" s="4"/>
      <c r="N968" s="22"/>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24"/>
      <c r="K969" s="20"/>
      <c r="L969" s="4"/>
      <c r="M969" s="4"/>
      <c r="N969" s="22"/>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24"/>
      <c r="K970" s="20"/>
      <c r="L970" s="4"/>
      <c r="M970" s="4"/>
      <c r="N970" s="22"/>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24"/>
      <c r="K971" s="20"/>
      <c r="L971" s="4"/>
      <c r="M971" s="4"/>
      <c r="N971" s="22"/>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24"/>
      <c r="K972" s="20"/>
      <c r="L972" s="4"/>
      <c r="M972" s="4"/>
      <c r="N972" s="22"/>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24"/>
      <c r="K973" s="20"/>
      <c r="L973" s="4"/>
      <c r="M973" s="4"/>
      <c r="N973" s="22"/>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24"/>
      <c r="K974" s="20"/>
      <c r="L974" s="4"/>
      <c r="M974" s="4"/>
      <c r="N974" s="22"/>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24"/>
      <c r="K975" s="20"/>
      <c r="L975" s="4"/>
      <c r="M975" s="4"/>
      <c r="N975" s="22"/>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24"/>
      <c r="K976" s="20"/>
      <c r="L976" s="4"/>
      <c r="M976" s="4"/>
      <c r="N976" s="22"/>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24"/>
      <c r="K977" s="20"/>
      <c r="L977" s="4"/>
      <c r="M977" s="4"/>
      <c r="N977" s="22"/>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24"/>
      <c r="K978" s="20"/>
      <c r="L978" s="4"/>
      <c r="M978" s="4"/>
      <c r="N978" s="22"/>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24"/>
      <c r="K979" s="20"/>
      <c r="L979" s="4"/>
      <c r="M979" s="4"/>
      <c r="N979" s="22"/>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24"/>
      <c r="K980" s="20"/>
      <c r="L980" s="4"/>
      <c r="M980" s="4"/>
      <c r="N980" s="22"/>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24"/>
      <c r="K981" s="20"/>
      <c r="L981" s="4"/>
      <c r="M981" s="4"/>
      <c r="N981" s="22"/>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24"/>
      <c r="K982" s="20"/>
      <c r="L982" s="4"/>
      <c r="M982" s="4"/>
      <c r="N982" s="22"/>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24"/>
      <c r="K983" s="20"/>
      <c r="L983" s="4"/>
      <c r="M983" s="4"/>
      <c r="N983" s="22"/>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24"/>
      <c r="K984" s="20"/>
      <c r="L984" s="4"/>
      <c r="M984" s="4"/>
      <c r="N984" s="22"/>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24"/>
      <c r="K985" s="20"/>
      <c r="L985" s="4"/>
      <c r="M985" s="4"/>
      <c r="N985" s="22"/>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24"/>
      <c r="K986" s="20"/>
      <c r="L986" s="4"/>
      <c r="M986" s="4"/>
      <c r="N986" s="22"/>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24"/>
      <c r="K987" s="20"/>
      <c r="L987" s="4"/>
      <c r="M987" s="4"/>
      <c r="N987" s="22"/>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24"/>
      <c r="K988" s="20"/>
      <c r="L988" s="4"/>
      <c r="M988" s="4"/>
      <c r="N988" s="22"/>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24"/>
      <c r="K989" s="20"/>
      <c r="L989" s="4"/>
      <c r="M989" s="4"/>
      <c r="N989" s="22"/>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24"/>
      <c r="K990" s="20"/>
      <c r="L990" s="4"/>
      <c r="M990" s="4"/>
      <c r="N990" s="22"/>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24"/>
      <c r="K991" s="20"/>
      <c r="L991" s="4"/>
      <c r="M991" s="4"/>
      <c r="N991" s="22"/>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24"/>
      <c r="K992" s="20"/>
      <c r="L992" s="4"/>
      <c r="M992" s="4"/>
      <c r="N992" s="22"/>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24"/>
      <c r="K993" s="20"/>
      <c r="L993" s="4"/>
      <c r="M993" s="4"/>
      <c r="N993" s="22"/>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24"/>
      <c r="K994" s="20"/>
      <c r="L994" s="4"/>
      <c r="M994" s="4"/>
      <c r="N994" s="22"/>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24"/>
      <c r="K995" s="20"/>
      <c r="L995" s="4"/>
      <c r="M995" s="4"/>
      <c r="N995" s="22"/>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24"/>
      <c r="K996" s="20"/>
      <c r="L996" s="4"/>
      <c r="M996" s="4"/>
      <c r="N996" s="22"/>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24"/>
      <c r="K997" s="20"/>
      <c r="L997" s="4"/>
      <c r="M997" s="4"/>
      <c r="N997" s="22"/>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24"/>
      <c r="K998" s="20"/>
      <c r="L998" s="4"/>
      <c r="M998" s="4"/>
      <c r="N998" s="22"/>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24"/>
      <c r="K999" s="20"/>
      <c r="L999" s="4"/>
      <c r="M999" s="4"/>
      <c r="N999" s="22"/>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24"/>
      <c r="K1000" s="20"/>
      <c r="L1000" s="4"/>
      <c r="M1000" s="4"/>
      <c r="N1000" s="22"/>
      <c r="O1000" s="4"/>
      <c r="P1000" s="4"/>
      <c r="Q1000" s="4"/>
      <c r="R1000" s="4"/>
      <c r="S1000" s="4"/>
      <c r="T1000" s="4"/>
      <c r="U1000" s="4"/>
      <c r="V1000" s="4"/>
      <c r="W1000" s="4"/>
      <c r="X1000" s="4"/>
      <c r="Y1000" s="4"/>
      <c r="Z1000" s="4"/>
    </row>
    <row r="1001" spans="1:26" ht="15.75" customHeight="1">
      <c r="A1001" s="4"/>
      <c r="B1001" s="4"/>
      <c r="C1001" s="4"/>
      <c r="D1001" s="4"/>
      <c r="E1001" s="4"/>
      <c r="F1001" s="4"/>
      <c r="G1001" s="4"/>
      <c r="H1001" s="4"/>
      <c r="I1001" s="4"/>
      <c r="J1001" s="24"/>
      <c r="K1001" s="20"/>
      <c r="L1001" s="4"/>
      <c r="M1001" s="4"/>
      <c r="N1001" s="22"/>
      <c r="O1001" s="4"/>
      <c r="P1001" s="4"/>
      <c r="Q1001" s="4"/>
      <c r="R1001" s="4"/>
      <c r="S1001" s="4"/>
      <c r="T1001" s="4"/>
      <c r="U1001" s="4"/>
      <c r="V1001" s="4"/>
      <c r="W1001" s="4"/>
      <c r="X1001" s="4"/>
      <c r="Y1001" s="4"/>
      <c r="Z1001" s="4"/>
    </row>
    <row r="1002" spans="1:26" ht="15.75" customHeight="1">
      <c r="A1002" s="4"/>
      <c r="B1002" s="4"/>
      <c r="C1002" s="4"/>
      <c r="D1002" s="4"/>
      <c r="E1002" s="4"/>
      <c r="F1002" s="4"/>
      <c r="G1002" s="4"/>
      <c r="H1002" s="4"/>
      <c r="I1002" s="4"/>
      <c r="J1002" s="24"/>
      <c r="K1002" s="20"/>
      <c r="L1002" s="4"/>
      <c r="M1002" s="4"/>
      <c r="N1002" s="22"/>
      <c r="O1002" s="4"/>
      <c r="P1002" s="4"/>
      <c r="Q1002" s="4"/>
      <c r="R1002" s="4"/>
      <c r="S1002" s="4"/>
      <c r="T1002" s="4"/>
      <c r="U1002" s="4"/>
      <c r="V1002" s="4"/>
      <c r="W1002" s="4"/>
      <c r="X1002" s="4"/>
      <c r="Y1002" s="4"/>
      <c r="Z1002" s="4"/>
    </row>
    <row r="1003" spans="1:26" ht="15.75" customHeight="1">
      <c r="A1003" s="4"/>
      <c r="B1003" s="4"/>
      <c r="C1003" s="4"/>
      <c r="H1003" s="4"/>
      <c r="I1003" s="4"/>
      <c r="J1003" s="24"/>
      <c r="K1003" s="20"/>
      <c r="L1003" s="4"/>
      <c r="M1003" s="4"/>
      <c r="N1003" s="22"/>
      <c r="O1003" s="4"/>
      <c r="P1003" s="4"/>
      <c r="Q1003" s="4"/>
      <c r="R1003" s="4"/>
      <c r="S1003" s="4"/>
      <c r="T1003" s="4"/>
      <c r="U1003" s="4"/>
      <c r="V1003" s="4"/>
      <c r="W1003" s="4"/>
      <c r="X1003" s="4"/>
      <c r="Y1003" s="4"/>
      <c r="Z1003" s="4"/>
    </row>
  </sheetData>
  <sheetProtection algorithmName="SHA-512" hashValue="kSQSO6QdhOWdpHCrh2ii59PDhG0osUbTm4iULyf/eZKQ3QwennsHg4Aij551/LsWrARUT3xOwLvqQ1BiupJXiw==" saltValue="z3kQoDJYyS/MASXHq3PKfA==" spinCount="100000" sheet="1" objects="1" scenarios="1"/>
  <mergeCells count="37">
    <mergeCell ref="I44:J44"/>
    <mergeCell ref="I43:J43"/>
    <mergeCell ref="I38:J38"/>
    <mergeCell ref="I39:J39"/>
    <mergeCell ref="I40:J40"/>
    <mergeCell ref="I41:J41"/>
    <mergeCell ref="I42:J42"/>
    <mergeCell ref="J7:K7"/>
    <mergeCell ref="I34:J34"/>
    <mergeCell ref="I35:J35"/>
    <mergeCell ref="D20:E20"/>
    <mergeCell ref="D21:E21"/>
    <mergeCell ref="D22:E22"/>
    <mergeCell ref="D23:E23"/>
    <mergeCell ref="I36:J36"/>
    <mergeCell ref="I37:J37"/>
    <mergeCell ref="I8:L9"/>
    <mergeCell ref="D12:E12"/>
    <mergeCell ref="I11:L32"/>
    <mergeCell ref="B19:C19"/>
    <mergeCell ref="B17:C17"/>
    <mergeCell ref="B16:C16"/>
    <mergeCell ref="D16:E16"/>
    <mergeCell ref="B8:C8"/>
    <mergeCell ref="B15:C15"/>
    <mergeCell ref="D17:E17"/>
    <mergeCell ref="D18:E18"/>
    <mergeCell ref="D14:E14"/>
    <mergeCell ref="B13:C13"/>
    <mergeCell ref="D13:E13"/>
    <mergeCell ref="B7:C7"/>
    <mergeCell ref="B5:C5"/>
    <mergeCell ref="B2:G3"/>
    <mergeCell ref="D4:E4"/>
    <mergeCell ref="D6:E6"/>
    <mergeCell ref="B6:C6"/>
    <mergeCell ref="D5:G5"/>
  </mergeCells>
  <conditionalFormatting sqref="D5 D17:D18 G14 D14 G17:G18 E27:G45">
    <cfRule type="containsBlanks" dxfId="72" priority="39">
      <formula>LEN(TRIM(D5))=0</formula>
    </cfRule>
  </conditionalFormatting>
  <conditionalFormatting sqref="G6">
    <cfRule type="containsBlanks" dxfId="71" priority="40">
      <formula>LEN(TRIM(G6))=0</formula>
    </cfRule>
  </conditionalFormatting>
  <conditionalFormatting sqref="D6">
    <cfRule type="containsBlanks" dxfId="70" priority="41">
      <formula>LEN(TRIM(D6))=0</formula>
    </cfRule>
  </conditionalFormatting>
  <conditionalFormatting sqref="D8">
    <cfRule type="containsBlanks" dxfId="69" priority="42">
      <formula>LEN(TRIM(D8))=0</formula>
    </cfRule>
  </conditionalFormatting>
  <conditionalFormatting sqref="D27">
    <cfRule type="containsBlanks" dxfId="68" priority="44">
      <formula>LEN(TRIM(D27))=0</formula>
    </cfRule>
  </conditionalFormatting>
  <conditionalFormatting sqref="D28">
    <cfRule type="containsBlanks" dxfId="67" priority="45">
      <formula>LEN(TRIM(D28))=0</formula>
    </cfRule>
  </conditionalFormatting>
  <conditionalFormatting sqref="D29">
    <cfRule type="containsBlanks" dxfId="66" priority="46">
      <formula>LEN(TRIM(D29))=0</formula>
    </cfRule>
  </conditionalFormatting>
  <conditionalFormatting sqref="G8">
    <cfRule type="containsBlanks" dxfId="65" priority="53">
      <formula>LEN(TRIM(G8))=0</formula>
    </cfRule>
  </conditionalFormatting>
  <conditionalFormatting sqref="D30">
    <cfRule type="containsBlanks" dxfId="64" priority="55">
      <formula>LEN(TRIM(D30))=0</formula>
    </cfRule>
  </conditionalFormatting>
  <conditionalFormatting sqref="D31:D39">
    <cfRule type="containsBlanks" dxfId="63" priority="56">
      <formula>LEN(TRIM(D31))=0</formula>
    </cfRule>
  </conditionalFormatting>
  <conditionalFormatting sqref="D9">
    <cfRule type="containsBlanks" dxfId="62" priority="63">
      <formula>LEN(TRIM(D9))=0</formula>
    </cfRule>
  </conditionalFormatting>
  <conditionalFormatting sqref="F13">
    <cfRule type="containsBlanks" dxfId="61" priority="64">
      <formula>LEN(TRIM(F13))=0</formula>
    </cfRule>
  </conditionalFormatting>
  <conditionalFormatting sqref="F14">
    <cfRule type="containsBlanks" dxfId="60" priority="65">
      <formula>LEN(TRIM(F14))=0</formula>
    </cfRule>
  </conditionalFormatting>
  <conditionalFormatting sqref="F17">
    <cfRule type="containsBlanks" dxfId="59" priority="66">
      <formula>LEN(TRIM(F17))=0</formula>
    </cfRule>
  </conditionalFormatting>
  <conditionalFormatting sqref="F18">
    <cfRule type="containsBlanks" dxfId="58" priority="67">
      <formula>LEN(TRIM(F18))=0</formula>
    </cfRule>
  </conditionalFormatting>
  <conditionalFormatting sqref="D21:D22">
    <cfRule type="containsBlanks" dxfId="57" priority="36">
      <formula>LEN(TRIM(D21))=0</formula>
    </cfRule>
  </conditionalFormatting>
  <conditionalFormatting sqref="D23">
    <cfRule type="containsBlanks" dxfId="56" priority="34">
      <formula>LEN(TRIM(D23))=0</formula>
    </cfRule>
  </conditionalFormatting>
  <conditionalFormatting sqref="I35 K35:L35 L37">
    <cfRule type="containsBlanks" dxfId="55" priority="30">
      <formula>LEN(TRIM(I35))=0</formula>
    </cfRule>
  </conditionalFormatting>
  <conditionalFormatting sqref="K36">
    <cfRule type="containsBlanks" dxfId="54" priority="32">
      <formula>LEN(TRIM(K36))=0</formula>
    </cfRule>
  </conditionalFormatting>
  <conditionalFormatting sqref="K37">
    <cfRule type="containsBlanks" dxfId="53" priority="33">
      <formula>LEN(TRIM(K37))=0</formula>
    </cfRule>
  </conditionalFormatting>
  <conditionalFormatting sqref="L38">
    <cfRule type="containsBlanks" dxfId="52" priority="28">
      <formula>LEN(TRIM(L38))=0</formula>
    </cfRule>
  </conditionalFormatting>
  <conditionalFormatting sqref="K38">
    <cfRule type="containsBlanks" dxfId="51" priority="29">
      <formula>LEN(TRIM(K38))=0</formula>
    </cfRule>
  </conditionalFormatting>
  <conditionalFormatting sqref="L39:L41">
    <cfRule type="containsBlanks" dxfId="50" priority="26">
      <formula>LEN(TRIM(L39))=0</formula>
    </cfRule>
  </conditionalFormatting>
  <conditionalFormatting sqref="K39:K41">
    <cfRule type="containsBlanks" dxfId="49" priority="27">
      <formula>LEN(TRIM(K39))=0</formula>
    </cfRule>
  </conditionalFormatting>
  <conditionalFormatting sqref="D40">
    <cfRule type="containsBlanks" dxfId="48" priority="22">
      <formula>LEN(TRIM(D40))=0</formula>
    </cfRule>
  </conditionalFormatting>
  <conditionalFormatting sqref="D41:D45">
    <cfRule type="containsBlanks" dxfId="47" priority="21">
      <formula>LEN(TRIM(D41))=0</formula>
    </cfRule>
  </conditionalFormatting>
  <conditionalFormatting sqref="E28:G28">
    <cfRule type="expression" dxfId="46" priority="162">
      <formula>$D$28="NO"</formula>
    </cfRule>
  </conditionalFormatting>
  <conditionalFormatting sqref="E29:G29">
    <cfRule type="expression" dxfId="45" priority="163">
      <formula>$D$29="NO"</formula>
    </cfRule>
  </conditionalFormatting>
  <conditionalFormatting sqref="E30:G30">
    <cfRule type="expression" dxfId="44" priority="164">
      <formula>$D$30="NO"</formula>
    </cfRule>
  </conditionalFormatting>
  <conditionalFormatting sqref="E31:G45">
    <cfRule type="expression" dxfId="43" priority="166">
      <formula>$D$31="NO"</formula>
    </cfRule>
  </conditionalFormatting>
  <conditionalFormatting sqref="E27:G27">
    <cfRule type="expression" dxfId="42" priority="169">
      <formula>$D$27="NO"</formula>
    </cfRule>
  </conditionalFormatting>
  <conditionalFormatting sqref="L42">
    <cfRule type="containsBlanks" dxfId="41" priority="17">
      <formula>LEN(TRIM(L42))=0</formula>
    </cfRule>
  </conditionalFormatting>
  <conditionalFormatting sqref="K42">
    <cfRule type="containsBlanks" dxfId="40" priority="18">
      <formula>LEN(TRIM(K42))=0</formula>
    </cfRule>
  </conditionalFormatting>
  <conditionalFormatting sqref="L43">
    <cfRule type="containsBlanks" dxfId="39" priority="15">
      <formula>LEN(TRIM(L43))=0</formula>
    </cfRule>
  </conditionalFormatting>
  <conditionalFormatting sqref="K43">
    <cfRule type="containsBlanks" dxfId="38" priority="16">
      <formula>LEN(TRIM(K43))=0</formula>
    </cfRule>
  </conditionalFormatting>
  <conditionalFormatting sqref="L44">
    <cfRule type="containsBlanks" dxfId="37" priority="13">
      <formula>LEN(TRIM(L44))=0</formula>
    </cfRule>
  </conditionalFormatting>
  <conditionalFormatting sqref="K44">
    <cfRule type="containsBlanks" dxfId="36" priority="14">
      <formula>LEN(TRIM(K44))=0</formula>
    </cfRule>
  </conditionalFormatting>
  <conditionalFormatting sqref="I36">
    <cfRule type="containsBlanks" dxfId="35" priority="12">
      <formula>LEN(TRIM(I36))=0</formula>
    </cfRule>
  </conditionalFormatting>
  <conditionalFormatting sqref="I37">
    <cfRule type="containsBlanks" dxfId="34" priority="11">
      <formula>LEN(TRIM(I37))=0</formula>
    </cfRule>
  </conditionalFormatting>
  <conditionalFormatting sqref="I38">
    <cfRule type="containsBlanks" dxfId="33" priority="10">
      <formula>LEN(TRIM(I38))=0</formula>
    </cfRule>
  </conditionalFormatting>
  <conditionalFormatting sqref="I39">
    <cfRule type="containsBlanks" dxfId="32" priority="9">
      <formula>LEN(TRIM(I39))=0</formula>
    </cfRule>
  </conditionalFormatting>
  <conditionalFormatting sqref="I40">
    <cfRule type="containsBlanks" dxfId="31" priority="8">
      <formula>LEN(TRIM(I40))=0</formula>
    </cfRule>
  </conditionalFormatting>
  <conditionalFormatting sqref="I41">
    <cfRule type="containsBlanks" dxfId="30" priority="7">
      <formula>LEN(TRIM(I41))=0</formula>
    </cfRule>
  </conditionalFormatting>
  <conditionalFormatting sqref="I42">
    <cfRule type="containsBlanks" dxfId="29" priority="6">
      <formula>LEN(TRIM(I42))=0</formula>
    </cfRule>
  </conditionalFormatting>
  <conditionalFormatting sqref="I43">
    <cfRule type="containsBlanks" dxfId="28" priority="5">
      <formula>LEN(TRIM(I43))=0</formula>
    </cfRule>
  </conditionalFormatting>
  <conditionalFormatting sqref="I44">
    <cfRule type="containsBlanks" dxfId="27" priority="4">
      <formula>LEN(TRIM(I44))=0</formula>
    </cfRule>
  </conditionalFormatting>
  <conditionalFormatting sqref="D13">
    <cfRule type="containsBlanks" dxfId="26" priority="3">
      <formula>LEN(TRIM(D13))=0</formula>
    </cfRule>
  </conditionalFormatting>
  <conditionalFormatting sqref="G13">
    <cfRule type="containsBlanks" dxfId="25" priority="2">
      <formula>LEN(TRIM(G13))=0</formula>
    </cfRule>
  </conditionalFormatting>
  <conditionalFormatting sqref="L36">
    <cfRule type="containsBlanks" dxfId="24" priority="1">
      <formula>LEN(TRIM(L36))=0</formula>
    </cfRule>
  </conditionalFormatting>
  <dataValidations count="5">
    <dataValidation type="textLength" errorStyle="warning" allowBlank="1" showErrorMessage="1" errorTitle="VIGA!" error="Sul on midagi aruandes valesti, palun kontrolli üle." sqref="D27:D45" xr:uid="{00000000-0002-0000-0100-000000000000}">
      <formula1>0</formula1>
      <formula2>10000</formula2>
    </dataValidation>
    <dataValidation type="list" errorStyle="warning" allowBlank="1" showErrorMessage="1" errorTitle="VIGA!" error="Sul on midagi aruandes valesti, palun kontrolli üle." sqref="G6" xr:uid="{00000000-0002-0000-0100-000001000000}">
      <formula1>"UCI CN,KAT1,KAT2,KAT3"</formula1>
    </dataValidation>
    <dataValidation type="date" operator="greaterThan" allowBlank="1" showErrorMessage="1" sqref="D8" xr:uid="{00000000-0002-0000-0100-000002000000}">
      <formula1>42736</formula1>
    </dataValidation>
    <dataValidation type="custom" allowBlank="1" showErrorMessage="1" sqref="D5" xr:uid="{00000000-0002-0000-0100-000003000000}">
      <formula1>GT(LEN(D5),(2))</formula1>
    </dataValidation>
    <dataValidation type="list" errorStyle="warning" allowBlank="1" showInputMessage="1" showErrorMessage="1" errorTitle="VIGA!" error="Sul on midagi aruandes valesti, palun kontrolli üle." sqref="D6:E6" xr:uid="{0F5711A1-6C32-894E-9C19-8CCA1B3500D3}">
      <mc:AlternateContent xmlns:x12ac="http://schemas.microsoft.com/office/spreadsheetml/2011/1/ac" xmlns:mc="http://schemas.openxmlformats.org/markup-compatibility/2006">
        <mc:Choice Requires="x12ac">
          <x12ac:list>"JAH, vastavalt juhendile","JAH, kuid ei ole kooskõlas juhendiga",MUU,EI</x12ac:list>
        </mc:Choice>
        <mc:Fallback>
          <formula1>"JAH, vastavalt juhendile,JAH, kuid ei ole kooskõlas juhendiga,MUU,EI"</formula1>
        </mc:Fallback>
      </mc:AlternateContent>
    </dataValidation>
  </dataValidations>
  <pageMargins left="0.23622047244094491" right="0.23622047244094491" top="0.74803149606299213" bottom="0.74803149606299213" header="0" footer="0"/>
  <pageSetup paperSize="9"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BZ1000"/>
  <sheetViews>
    <sheetView showGridLines="0" zoomScale="110" zoomScaleNormal="110" zoomScalePageLayoutView="150" workbookViewId="0">
      <selection activeCell="C28" sqref="C28"/>
    </sheetView>
  </sheetViews>
  <sheetFormatPr baseColWidth="10" defaultColWidth="12.5" defaultRowHeight="15" customHeight="1"/>
  <cols>
    <col min="1" max="1" width="1.33203125" style="137" customWidth="1"/>
    <col min="2" max="2" width="40.83203125" style="137" customWidth="1"/>
    <col min="3" max="3" width="4.83203125" style="132" customWidth="1"/>
    <col min="4" max="4" width="4" style="137" customWidth="1"/>
    <col min="5" max="5" width="3" style="137" hidden="1" customWidth="1"/>
    <col min="6" max="6" width="26.1640625" style="137" hidden="1" customWidth="1"/>
    <col min="7" max="7" width="8.6640625" style="137" customWidth="1"/>
    <col min="8" max="8" width="1.1640625" style="137" customWidth="1"/>
    <col min="9" max="9" width="1.5" style="137" customWidth="1"/>
    <col min="10" max="10" width="2.1640625" style="137" customWidth="1"/>
    <col min="11" max="52" width="3.5" style="137" customWidth="1"/>
    <col min="53" max="53" width="1.83203125" style="137" customWidth="1"/>
    <col min="54" max="54" width="2.5" style="137" customWidth="1"/>
    <col min="55" max="55" width="1.33203125" style="137" hidden="1" customWidth="1"/>
    <col min="56" max="56" width="7.5" style="137" hidden="1" customWidth="1"/>
    <col min="57" max="76" width="2.83203125" style="137" hidden="1" customWidth="1"/>
    <col min="77" max="78" width="12.5" style="137"/>
    <col min="79" max="16384" width="12.5" style="136"/>
  </cols>
  <sheetData>
    <row r="1" spans="1:76" ht="66.75" customHeight="1">
      <c r="A1" s="36"/>
      <c r="B1" s="37"/>
      <c r="C1" s="38"/>
      <c r="D1" s="39"/>
      <c r="E1" s="40"/>
      <c r="F1" s="40"/>
      <c r="G1" s="36"/>
      <c r="H1" s="41"/>
      <c r="I1" s="248" t="s">
        <v>264</v>
      </c>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50"/>
      <c r="BC1" s="42"/>
      <c r="BD1" s="43"/>
      <c r="BE1" s="42"/>
      <c r="BF1" s="42"/>
      <c r="BG1" s="42"/>
      <c r="BH1" s="42"/>
      <c r="BI1" s="42"/>
      <c r="BJ1" s="42"/>
      <c r="BK1" s="42"/>
      <c r="BL1" s="42"/>
      <c r="BM1" s="42"/>
      <c r="BN1" s="42"/>
      <c r="BO1" s="42"/>
      <c r="BP1" s="42"/>
      <c r="BQ1" s="42"/>
      <c r="BR1" s="42"/>
      <c r="BS1" s="42"/>
      <c r="BT1" s="42"/>
      <c r="BU1" s="42"/>
      <c r="BV1" s="42"/>
      <c r="BW1" s="42"/>
      <c r="BX1" s="42"/>
    </row>
    <row r="2" spans="1:76" ht="14.25" customHeight="1">
      <c r="A2" s="36"/>
      <c r="B2" s="41"/>
      <c r="C2" s="38"/>
      <c r="D2" s="39"/>
      <c r="E2" s="40"/>
      <c r="F2" s="40"/>
      <c r="G2" s="36"/>
      <c r="H2" s="41"/>
      <c r="I2" s="251"/>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3"/>
      <c r="BC2" s="41"/>
      <c r="BD2" s="44"/>
      <c r="BE2" s="41"/>
      <c r="BF2" s="41"/>
      <c r="BG2" s="41"/>
      <c r="BH2" s="41"/>
      <c r="BI2" s="41"/>
      <c r="BJ2" s="41"/>
      <c r="BK2" s="41"/>
      <c r="BL2" s="41"/>
      <c r="BM2" s="41"/>
      <c r="BN2" s="41"/>
      <c r="BO2" s="41"/>
      <c r="BP2" s="41"/>
      <c r="BQ2" s="41"/>
      <c r="BR2" s="41"/>
      <c r="BS2" s="41"/>
      <c r="BT2" s="41"/>
      <c r="BU2" s="41"/>
      <c r="BV2" s="41"/>
      <c r="BW2" s="41"/>
      <c r="BX2" s="41"/>
    </row>
    <row r="3" spans="1:76" ht="39.75" customHeight="1">
      <c r="A3" s="36"/>
      <c r="B3" s="41"/>
      <c r="C3" s="45"/>
      <c r="D3" s="46"/>
      <c r="E3" s="40"/>
      <c r="F3" s="47"/>
      <c r="G3" s="36"/>
      <c r="H3" s="41"/>
      <c r="I3" s="41"/>
      <c r="J3" s="246" t="s">
        <v>191</v>
      </c>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59"/>
      <c r="BD3" s="258" t="str">
        <f>IF(COUNTA(BD26:BD1048576)=0,"RAPPORT COMPLET","RAPPORT INCOMPLET")</f>
        <v>RAPPORT INCOMPLET</v>
      </c>
      <c r="BE3" s="229"/>
      <c r="BF3" s="229"/>
      <c r="BG3" s="229"/>
      <c r="BH3" s="229"/>
      <c r="BI3" s="229"/>
      <c r="BJ3" s="229"/>
      <c r="BK3" s="229"/>
      <c r="BL3" s="229"/>
      <c r="BM3" s="229"/>
      <c r="BN3" s="229"/>
      <c r="BO3" s="229"/>
      <c r="BP3" s="229"/>
      <c r="BQ3" s="229"/>
      <c r="BR3" s="229"/>
      <c r="BS3" s="229"/>
      <c r="BT3" s="229"/>
      <c r="BU3" s="229"/>
      <c r="BV3" s="229"/>
      <c r="BW3" s="229"/>
      <c r="BX3" s="229"/>
    </row>
    <row r="4" spans="1:76" ht="14">
      <c r="A4" s="44"/>
      <c r="B4" s="41"/>
      <c r="C4" s="48"/>
      <c r="D4" s="49"/>
      <c r="E4" s="40"/>
      <c r="F4" s="40"/>
      <c r="G4" s="44"/>
      <c r="H4" s="41"/>
      <c r="I4" s="41"/>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29"/>
      <c r="BD4" s="229"/>
      <c r="BE4" s="229"/>
      <c r="BF4" s="229"/>
      <c r="BG4" s="229"/>
      <c r="BH4" s="229"/>
      <c r="BI4" s="229"/>
      <c r="BJ4" s="229"/>
      <c r="BK4" s="229"/>
      <c r="BL4" s="229"/>
      <c r="BM4" s="229"/>
      <c r="BN4" s="229"/>
      <c r="BO4" s="229"/>
      <c r="BP4" s="229"/>
      <c r="BQ4" s="229"/>
      <c r="BR4" s="229"/>
      <c r="BS4" s="229"/>
      <c r="BT4" s="229"/>
      <c r="BU4" s="229"/>
      <c r="BV4" s="229"/>
      <c r="BW4" s="229"/>
      <c r="BX4" s="229"/>
    </row>
    <row r="5" spans="1:76" ht="29.25" customHeight="1">
      <c r="A5" s="36"/>
      <c r="B5" s="241" t="s">
        <v>266</v>
      </c>
      <c r="C5" s="242"/>
      <c r="D5" s="242"/>
      <c r="E5" s="242"/>
      <c r="F5" s="242"/>
      <c r="G5" s="242"/>
      <c r="H5" s="41"/>
      <c r="I5" s="41"/>
      <c r="J5" s="243" t="str">
        <f>'1-Informatsioon võistluse kohta'!D9  &amp; ". " &amp;  '1-Informatsioon võistluse kohta'!D5</f>
        <v xml:space="preserve">. </v>
      </c>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5"/>
      <c r="BC5" s="50"/>
      <c r="BD5" s="229"/>
      <c r="BE5" s="229"/>
      <c r="BF5" s="229"/>
      <c r="BG5" s="229"/>
      <c r="BH5" s="229"/>
      <c r="BI5" s="229"/>
      <c r="BJ5" s="229"/>
      <c r="BK5" s="229"/>
      <c r="BL5" s="229"/>
      <c r="BM5" s="229"/>
      <c r="BN5" s="229"/>
      <c r="BO5" s="229"/>
      <c r="BP5" s="229"/>
      <c r="BQ5" s="229"/>
      <c r="BR5" s="229"/>
      <c r="BS5" s="229"/>
      <c r="BT5" s="229"/>
      <c r="BU5" s="229"/>
      <c r="BV5" s="229"/>
      <c r="BW5" s="229"/>
      <c r="BX5" s="229"/>
    </row>
    <row r="6" spans="1:76" ht="46" thickBot="1">
      <c r="A6" s="41"/>
      <c r="B6" s="41"/>
      <c r="C6" s="48"/>
      <c r="D6" s="49"/>
      <c r="E6" s="37"/>
      <c r="F6" s="37"/>
      <c r="G6" s="41"/>
      <c r="H6" s="41"/>
      <c r="I6" s="41"/>
      <c r="J6" s="50"/>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51"/>
      <c r="BC6" s="50"/>
      <c r="BD6" s="52"/>
      <c r="BE6" s="52"/>
      <c r="BF6" s="52"/>
      <c r="BG6" s="52"/>
      <c r="BH6" s="52"/>
      <c r="BI6" s="52"/>
      <c r="BJ6" s="52"/>
      <c r="BK6" s="52"/>
      <c r="BL6" s="52"/>
      <c r="BM6" s="52"/>
      <c r="BN6" s="52"/>
      <c r="BO6" s="52"/>
      <c r="BP6" s="52"/>
      <c r="BQ6" s="52"/>
      <c r="BR6" s="52"/>
      <c r="BS6" s="52"/>
      <c r="BT6" s="52"/>
      <c r="BU6" s="52"/>
      <c r="BV6" s="52"/>
      <c r="BW6" s="52"/>
      <c r="BX6" s="52"/>
    </row>
    <row r="7" spans="1:76" ht="15" customHeight="1" thickBot="1">
      <c r="A7" s="41"/>
      <c r="B7" s="53" t="s">
        <v>218</v>
      </c>
      <c r="C7" s="156" t="s">
        <v>219</v>
      </c>
      <c r="D7" s="49"/>
      <c r="E7" s="54">
        <f>IF(C7=3,3,4)</f>
        <v>4</v>
      </c>
      <c r="F7" s="37"/>
      <c r="G7" s="41"/>
      <c r="H7" s="41"/>
      <c r="I7" s="41"/>
      <c r="J7" s="50"/>
      <c r="K7" s="41"/>
      <c r="L7" s="41"/>
      <c r="M7" s="41"/>
      <c r="N7" s="55" t="s">
        <v>265</v>
      </c>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51"/>
      <c r="BC7" s="50"/>
      <c r="BD7" s="56"/>
      <c r="BE7" s="52"/>
      <c r="BF7" s="52"/>
      <c r="BG7" s="52"/>
      <c r="BH7" s="52"/>
      <c r="BI7" s="52"/>
      <c r="BJ7" s="52"/>
      <c r="BK7" s="52"/>
      <c r="BL7" s="52"/>
      <c r="BM7" s="52"/>
      <c r="BN7" s="52"/>
      <c r="BO7" s="52"/>
      <c r="BP7" s="52"/>
      <c r="BQ7" s="52"/>
      <c r="BR7" s="52"/>
      <c r="BS7" s="52"/>
      <c r="BT7" s="52"/>
      <c r="BU7" s="52"/>
      <c r="BV7" s="52"/>
      <c r="BW7" s="52"/>
      <c r="BX7" s="52"/>
    </row>
    <row r="8" spans="1:76" ht="15" customHeight="1" thickBot="1">
      <c r="A8" s="41"/>
      <c r="B8" s="57" t="s">
        <v>220</v>
      </c>
      <c r="C8" s="157" t="s">
        <v>219</v>
      </c>
      <c r="D8" s="49"/>
      <c r="E8" s="54">
        <f>IF(C7=2,2,4)</f>
        <v>4</v>
      </c>
      <c r="F8" s="37"/>
      <c r="G8" s="41"/>
      <c r="H8" s="41"/>
      <c r="I8" s="41"/>
      <c r="J8" s="50"/>
      <c r="K8" s="41"/>
      <c r="L8" s="41"/>
      <c r="M8" s="41"/>
      <c r="N8" s="41"/>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1"/>
      <c r="BC8" s="50"/>
      <c r="BD8" s="59" t="e">
        <f>IF(#REF!="","La note globale de la section 'Infos' n'est pas remplie (onglet Infos - Cellule D38)","")</f>
        <v>#REF!</v>
      </c>
      <c r="BE8" s="52"/>
      <c r="BF8" s="52"/>
      <c r="BG8" s="52"/>
      <c r="BH8" s="52"/>
      <c r="BI8" s="52"/>
      <c r="BJ8" s="52"/>
      <c r="BK8" s="52"/>
      <c r="BL8" s="52"/>
      <c r="BM8" s="52"/>
      <c r="BN8" s="52"/>
      <c r="BO8" s="52"/>
      <c r="BP8" s="52"/>
      <c r="BQ8" s="52"/>
      <c r="BR8" s="52"/>
      <c r="BS8" s="52"/>
      <c r="BT8" s="52"/>
      <c r="BU8" s="52"/>
      <c r="BV8" s="52"/>
      <c r="BW8" s="52"/>
      <c r="BX8" s="52"/>
    </row>
    <row r="9" spans="1:76" ht="15" customHeight="1">
      <c r="A9" s="41"/>
      <c r="B9" s="60" t="s">
        <v>223</v>
      </c>
      <c r="C9" s="158" t="s">
        <v>219</v>
      </c>
      <c r="D9" s="39"/>
      <c r="E9" s="54">
        <f>IF(C7=1,1,4)</f>
        <v>4</v>
      </c>
      <c r="F9" s="37"/>
      <c r="G9" s="61"/>
      <c r="H9" s="41"/>
      <c r="I9" s="41"/>
      <c r="J9" s="50"/>
      <c r="K9" s="254">
        <f>'2-Hinnang võistlusele'!E42</f>
        <v>4</v>
      </c>
      <c r="L9" s="255"/>
      <c r="M9" s="41"/>
      <c r="N9" s="231"/>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62"/>
      <c r="BB9" s="51"/>
      <c r="BC9" s="50"/>
      <c r="BD9" s="59" t="e">
        <f>IF(#REF!="","La note globale de la section 'Parc Automobile' n'est pas remplie (onglet ParcAuto - Cellule D17)","")</f>
        <v>#REF!</v>
      </c>
      <c r="BE9" s="41"/>
      <c r="BF9" s="41"/>
      <c r="BG9" s="41"/>
      <c r="BH9" s="41"/>
      <c r="BI9" s="41"/>
      <c r="BJ9" s="41"/>
      <c r="BK9" s="41"/>
      <c r="BL9" s="41"/>
      <c r="BM9" s="41"/>
      <c r="BN9" s="41"/>
      <c r="BO9" s="41"/>
      <c r="BP9" s="41"/>
      <c r="BQ9" s="41"/>
      <c r="BR9" s="41"/>
      <c r="BS9" s="41"/>
      <c r="BT9" s="41"/>
      <c r="BU9" s="41"/>
      <c r="BV9" s="41"/>
      <c r="BW9" s="41"/>
      <c r="BX9" s="41"/>
    </row>
    <row r="10" spans="1:76" ht="15" customHeight="1" thickBot="1">
      <c r="A10" s="41"/>
      <c r="B10" s="63" t="s">
        <v>247</v>
      </c>
      <c r="C10" s="158" t="s">
        <v>219</v>
      </c>
      <c r="D10" s="64"/>
      <c r="E10" s="65"/>
      <c r="F10" s="41"/>
      <c r="G10" s="41"/>
      <c r="H10" s="41"/>
      <c r="I10" s="41"/>
      <c r="J10" s="50"/>
      <c r="K10" s="256"/>
      <c r="L10" s="257"/>
      <c r="M10" s="41"/>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62"/>
      <c r="BB10" s="51"/>
      <c r="BC10" s="50"/>
      <c r="BD10" s="59" t="e">
        <f>IF(#REF!="","La note globale de la section 'Circulation en course' n'est pas remplie (onglet Circulation - Cellule D57)","")</f>
        <v>#REF!</v>
      </c>
      <c r="BE10" s="41"/>
      <c r="BF10" s="41"/>
      <c r="BG10" s="41"/>
      <c r="BH10" s="41"/>
      <c r="BI10" s="41"/>
      <c r="BJ10" s="41"/>
      <c r="BK10" s="41"/>
      <c r="BL10" s="41"/>
      <c r="BM10" s="41"/>
      <c r="BN10" s="41"/>
      <c r="BO10" s="41"/>
      <c r="BP10" s="41"/>
      <c r="BQ10" s="41"/>
      <c r="BR10" s="41"/>
      <c r="BS10" s="41"/>
      <c r="BT10" s="41"/>
      <c r="BU10" s="41"/>
      <c r="BV10" s="41"/>
      <c r="BW10" s="41"/>
      <c r="BX10" s="41"/>
    </row>
    <row r="11" spans="1:76" ht="15" customHeight="1">
      <c r="A11" s="41"/>
      <c r="B11" s="63" t="s">
        <v>275</v>
      </c>
      <c r="C11" s="159" t="s">
        <v>219</v>
      </c>
      <c r="D11" s="66"/>
      <c r="E11" s="65"/>
      <c r="F11" s="41"/>
      <c r="G11" s="41"/>
      <c r="H11" s="41"/>
      <c r="I11" s="41"/>
      <c r="J11" s="50"/>
      <c r="K11" s="254">
        <f>'2-Hinnang võistlusele'!E43</f>
        <v>4</v>
      </c>
      <c r="L11" s="255"/>
      <c r="M11" s="67"/>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62"/>
      <c r="BB11" s="51"/>
      <c r="BC11" s="50"/>
      <c r="BD11" s="59" t="e">
        <f>IF(#REF!="","La note globale de la section 'Radio-Tour' n'est pas remplie (onglet Radio-Tour - Cellule D14)","")</f>
        <v>#REF!</v>
      </c>
      <c r="BE11" s="41"/>
      <c r="BF11" s="41"/>
      <c r="BG11" s="41"/>
      <c r="BH11" s="41"/>
      <c r="BI11" s="41"/>
      <c r="BJ11" s="41"/>
      <c r="BK11" s="41"/>
      <c r="BL11" s="41"/>
      <c r="BM11" s="41"/>
      <c r="BN11" s="41"/>
      <c r="BO11" s="41"/>
      <c r="BP11" s="41"/>
      <c r="BQ11" s="41"/>
      <c r="BR11" s="41"/>
      <c r="BS11" s="41"/>
      <c r="BT11" s="41"/>
      <c r="BU11" s="41"/>
      <c r="BV11" s="41"/>
      <c r="BW11" s="41"/>
      <c r="BX11" s="41"/>
    </row>
    <row r="12" spans="1:76" ht="15" customHeight="1">
      <c r="A12" s="68"/>
      <c r="B12" s="60" t="s">
        <v>276</v>
      </c>
      <c r="C12" s="158" t="s">
        <v>219</v>
      </c>
      <c r="D12" s="66"/>
      <c r="E12" s="65"/>
      <c r="F12" s="41"/>
      <c r="G12" s="41"/>
      <c r="H12" s="41"/>
      <c r="I12" s="41"/>
      <c r="J12" s="50"/>
      <c r="K12" s="256"/>
      <c r="L12" s="257"/>
      <c r="M12" s="67"/>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62"/>
      <c r="BB12" s="51"/>
      <c r="BC12" s="50"/>
      <c r="BD12" s="59" t="e">
        <f>IF(#REF!="","La note globale de la section 'Signalétique' n'est pas remplie (onglet Signalétique - Cellule D31)","")</f>
        <v>#REF!</v>
      </c>
      <c r="BE12" s="41"/>
      <c r="BF12" s="41"/>
      <c r="BG12" s="41"/>
      <c r="BH12" s="41"/>
      <c r="BI12" s="41"/>
      <c r="BJ12" s="41"/>
      <c r="BK12" s="41"/>
      <c r="BL12" s="41"/>
      <c r="BM12" s="41"/>
      <c r="BN12" s="41"/>
      <c r="BO12" s="41"/>
      <c r="BP12" s="41"/>
      <c r="BQ12" s="41"/>
      <c r="BR12" s="41"/>
      <c r="BS12" s="41"/>
      <c r="BT12" s="41"/>
      <c r="BU12" s="41"/>
      <c r="BV12" s="41"/>
      <c r="BW12" s="41"/>
      <c r="BX12" s="41"/>
    </row>
    <row r="13" spans="1:76" ht="15" customHeight="1">
      <c r="A13" s="41"/>
      <c r="B13" s="69" t="s">
        <v>224</v>
      </c>
      <c r="C13" s="158" t="s">
        <v>219</v>
      </c>
      <c r="D13" s="70"/>
      <c r="E13" s="65"/>
      <c r="F13" s="41"/>
      <c r="G13" s="61"/>
      <c r="H13" s="41"/>
      <c r="I13" s="41"/>
      <c r="J13" s="50"/>
      <c r="K13" s="220">
        <f>'2-Hinnang võistlusele'!E44</f>
        <v>4</v>
      </c>
      <c r="L13" s="221"/>
      <c r="M13" s="67"/>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62"/>
      <c r="BB13" s="51"/>
      <c r="BC13" s="50"/>
      <c r="BD13" s="41"/>
      <c r="BE13" s="41"/>
      <c r="BF13" s="41"/>
      <c r="BG13" s="41"/>
      <c r="BH13" s="41"/>
      <c r="BI13" s="41"/>
      <c r="BJ13" s="41"/>
      <c r="BK13" s="41"/>
      <c r="BL13" s="41"/>
      <c r="BM13" s="41"/>
      <c r="BN13" s="41"/>
      <c r="BO13" s="41"/>
      <c r="BP13" s="41"/>
      <c r="BQ13" s="41"/>
      <c r="BR13" s="41"/>
      <c r="BS13" s="41"/>
      <c r="BT13" s="41"/>
      <c r="BU13" s="41"/>
      <c r="BV13" s="41"/>
      <c r="BW13" s="41"/>
      <c r="BX13" s="41"/>
    </row>
    <row r="14" spans="1:76" ht="15" customHeight="1" thickBot="1">
      <c r="A14" s="41"/>
      <c r="B14" s="60" t="s">
        <v>277</v>
      </c>
      <c r="C14" s="158" t="s">
        <v>219</v>
      </c>
      <c r="D14" s="39"/>
      <c r="E14" s="65"/>
      <c r="F14" s="41"/>
      <c r="G14" s="41"/>
      <c r="H14" s="41"/>
      <c r="I14" s="41"/>
      <c r="J14" s="50"/>
      <c r="K14" s="222"/>
      <c r="L14" s="223"/>
      <c r="M14" s="67"/>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62"/>
      <c r="BB14" s="51"/>
      <c r="BC14" s="50"/>
      <c r="BD14" s="41"/>
      <c r="BE14" s="41"/>
      <c r="BF14" s="41"/>
      <c r="BG14" s="41"/>
      <c r="BH14" s="41"/>
      <c r="BI14" s="41"/>
      <c r="BJ14" s="41"/>
      <c r="BK14" s="41"/>
      <c r="BL14" s="41"/>
      <c r="BM14" s="41"/>
      <c r="BN14" s="41"/>
      <c r="BO14" s="41"/>
      <c r="BP14" s="41"/>
      <c r="BQ14" s="41"/>
      <c r="BR14" s="41"/>
      <c r="BS14" s="41"/>
      <c r="BT14" s="41"/>
      <c r="BU14" s="41"/>
      <c r="BV14" s="41"/>
      <c r="BW14" s="41"/>
      <c r="BX14" s="41"/>
    </row>
    <row r="15" spans="1:76" ht="15" customHeight="1">
      <c r="A15" s="41"/>
      <c r="B15" s="71" t="s">
        <v>225</v>
      </c>
      <c r="C15" s="158" t="s">
        <v>219</v>
      </c>
      <c r="D15" s="39"/>
      <c r="E15" s="65"/>
      <c r="F15" s="41"/>
      <c r="G15" s="68"/>
      <c r="H15" s="41"/>
      <c r="I15" s="41"/>
      <c r="J15" s="50"/>
      <c r="K15" s="72"/>
      <c r="L15" s="73"/>
      <c r="M15" s="73"/>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5"/>
      <c r="BA15" s="75"/>
      <c r="BB15" s="51"/>
      <c r="BC15" s="50"/>
      <c r="BD15" s="59" t="e">
        <f>IF(#REF!="","La note globale de la section 'Sprints et GPM' n'est pas remplie (onglet SprintsetGPM - Cellule D13)","")</f>
        <v>#REF!</v>
      </c>
      <c r="BE15" s="41"/>
      <c r="BF15" s="41"/>
      <c r="BG15" s="41"/>
      <c r="BH15" s="41"/>
      <c r="BI15" s="41"/>
      <c r="BJ15" s="41"/>
      <c r="BK15" s="41"/>
      <c r="BL15" s="41"/>
      <c r="BM15" s="41"/>
      <c r="BN15" s="41"/>
      <c r="BO15" s="41"/>
      <c r="BP15" s="41"/>
      <c r="BQ15" s="41"/>
      <c r="BR15" s="41"/>
      <c r="BS15" s="41"/>
      <c r="BT15" s="41"/>
      <c r="BU15" s="41"/>
      <c r="BV15" s="41"/>
      <c r="BW15" s="41"/>
      <c r="BX15" s="41"/>
    </row>
    <row r="16" spans="1:76" ht="15" customHeight="1">
      <c r="A16" s="41"/>
      <c r="B16" s="76" t="s">
        <v>287</v>
      </c>
      <c r="C16" s="158" t="s">
        <v>219</v>
      </c>
      <c r="D16" s="39"/>
      <c r="E16" s="77"/>
      <c r="F16" s="37"/>
      <c r="G16" s="41"/>
      <c r="H16" s="41"/>
      <c r="I16" s="41"/>
      <c r="J16" s="50"/>
      <c r="K16" s="78"/>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51"/>
      <c r="BC16" s="50"/>
      <c r="BD16" s="59" t="e">
        <f>IF(#REF!="","La note globale de la section 'Zones de Ravitaillement et Déchets' n'est pas remplie (onglet RavitoDechets - Cellule D26)","")</f>
        <v>#REF!</v>
      </c>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c r="A17" s="41"/>
      <c r="B17" s="76" t="s">
        <v>228</v>
      </c>
      <c r="C17" s="158" t="s">
        <v>219</v>
      </c>
      <c r="D17" s="39"/>
      <c r="E17" s="77"/>
      <c r="F17" s="37"/>
      <c r="G17" s="41"/>
      <c r="H17" s="41"/>
      <c r="I17" s="41"/>
      <c r="J17" s="50"/>
      <c r="K17" s="79"/>
      <c r="L17" s="80">
        <f>+'2-Hinnang võistlusele'!E7</f>
        <v>4</v>
      </c>
      <c r="M17" s="41"/>
      <c r="N17" s="233" t="s">
        <v>218</v>
      </c>
      <c r="O17" s="229"/>
      <c r="P17" s="229"/>
      <c r="Q17" s="229"/>
      <c r="R17" s="229"/>
      <c r="S17" s="229"/>
      <c r="T17" s="229"/>
      <c r="U17" s="229"/>
      <c r="V17" s="229"/>
      <c r="W17" s="229"/>
      <c r="X17" s="41"/>
      <c r="Y17" s="79"/>
      <c r="Z17" s="80">
        <f>+'2-Hinnang võistlusele'!E21</f>
        <v>4</v>
      </c>
      <c r="AA17" s="72"/>
      <c r="AB17" s="236" t="s">
        <v>226</v>
      </c>
      <c r="AC17" s="230"/>
      <c r="AD17" s="230"/>
      <c r="AE17" s="230"/>
      <c r="AF17" s="230"/>
      <c r="AG17" s="230"/>
      <c r="AH17" s="230"/>
      <c r="AI17" s="230"/>
      <c r="AJ17" s="230"/>
      <c r="AK17" s="230"/>
      <c r="AL17" s="81"/>
      <c r="AM17" s="72"/>
      <c r="AN17" s="80">
        <f>+'2-Hinnang võistlusele'!E28</f>
        <v>4</v>
      </c>
      <c r="AO17" s="41"/>
      <c r="AP17" s="233" t="s">
        <v>227</v>
      </c>
      <c r="AQ17" s="229"/>
      <c r="AR17" s="229"/>
      <c r="AS17" s="229"/>
      <c r="AT17" s="229"/>
      <c r="AU17" s="229"/>
      <c r="AV17" s="229"/>
      <c r="AW17" s="229"/>
      <c r="AX17" s="229"/>
      <c r="AY17" s="229"/>
      <c r="AZ17" s="229"/>
      <c r="BA17" s="36"/>
      <c r="BB17" s="82"/>
      <c r="BC17" s="50"/>
      <c r="BD17" s="59" t="e">
        <f>IF(#REF!="","La note globale de la section 'Sites de départ' n'est pas remplie (onglet SitesDepart - Cellule D38)","")</f>
        <v>#REF!</v>
      </c>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thickBot="1">
      <c r="A18" s="41"/>
      <c r="B18" s="83" t="s">
        <v>278</v>
      </c>
      <c r="C18" s="158" t="s">
        <v>219</v>
      </c>
      <c r="D18" s="39"/>
      <c r="E18" s="77"/>
      <c r="F18" s="37"/>
      <c r="G18" s="41"/>
      <c r="H18" s="41"/>
      <c r="I18" s="41"/>
      <c r="J18" s="50"/>
      <c r="K18" s="79"/>
      <c r="L18" s="84">
        <f>+'2-Hinnang võistlusele'!E8</f>
        <v>4</v>
      </c>
      <c r="M18" s="41"/>
      <c r="N18" s="228"/>
      <c r="O18" s="229"/>
      <c r="P18" s="229"/>
      <c r="Q18" s="229"/>
      <c r="R18" s="229"/>
      <c r="S18" s="229"/>
      <c r="T18" s="229"/>
      <c r="U18" s="229"/>
      <c r="V18" s="229"/>
      <c r="W18" s="229"/>
      <c r="X18" s="229"/>
      <c r="Y18" s="79"/>
      <c r="Z18" s="84">
        <f>+'2-Hinnang võistlusele'!E22</f>
        <v>4</v>
      </c>
      <c r="AA18" s="72"/>
      <c r="AB18" s="234"/>
      <c r="AC18" s="230"/>
      <c r="AD18" s="230"/>
      <c r="AE18" s="230"/>
      <c r="AF18" s="230"/>
      <c r="AG18" s="230"/>
      <c r="AH18" s="230"/>
      <c r="AI18" s="230"/>
      <c r="AJ18" s="230"/>
      <c r="AK18" s="230"/>
      <c r="AL18" s="235"/>
      <c r="AM18" s="72"/>
      <c r="AN18" s="85">
        <f>+'2-Hinnang võistlusele'!E29</f>
        <v>4</v>
      </c>
      <c r="AO18" s="41"/>
      <c r="AP18" s="228"/>
      <c r="AQ18" s="229"/>
      <c r="AR18" s="229"/>
      <c r="AS18" s="229"/>
      <c r="AT18" s="229"/>
      <c r="AU18" s="229"/>
      <c r="AV18" s="229"/>
      <c r="AW18" s="229"/>
      <c r="AX18" s="229"/>
      <c r="AY18" s="229"/>
      <c r="AZ18" s="229"/>
      <c r="BA18" s="86"/>
      <c r="BB18" s="87"/>
      <c r="BC18" s="50"/>
      <c r="BD18" s="59" t="e">
        <f>IF(#REF!="","La note globale de la section 'Sites d'arrivée' n'est pas remplie (onglet SitesArrivee - Cellule D29)","")</f>
        <v>#REF!</v>
      </c>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thickBot="1">
      <c r="A19" s="41"/>
      <c r="B19" s="88" t="s">
        <v>229</v>
      </c>
      <c r="C19" s="160" t="s">
        <v>219</v>
      </c>
      <c r="D19" s="66"/>
      <c r="E19" s="65"/>
      <c r="F19" s="41"/>
      <c r="G19" s="41"/>
      <c r="H19" s="41"/>
      <c r="I19" s="41"/>
      <c r="J19" s="50"/>
      <c r="K19" s="79"/>
      <c r="L19" s="89">
        <f>+'2-Hinnang võistlusele'!E9</f>
        <v>4</v>
      </c>
      <c r="M19" s="72"/>
      <c r="N19" s="230"/>
      <c r="O19" s="230"/>
      <c r="P19" s="230"/>
      <c r="Q19" s="230"/>
      <c r="R19" s="230"/>
      <c r="S19" s="230"/>
      <c r="T19" s="230"/>
      <c r="U19" s="230"/>
      <c r="V19" s="230"/>
      <c r="W19" s="230"/>
      <c r="X19" s="230"/>
      <c r="Y19" s="79"/>
      <c r="Z19" s="90">
        <f>+'2-Hinnang võistlusele'!E23</f>
        <v>4</v>
      </c>
      <c r="AA19" s="72"/>
      <c r="AB19" s="230"/>
      <c r="AC19" s="230"/>
      <c r="AD19" s="230"/>
      <c r="AE19" s="230"/>
      <c r="AF19" s="230"/>
      <c r="AG19" s="230"/>
      <c r="AH19" s="230"/>
      <c r="AI19" s="230"/>
      <c r="AJ19" s="230"/>
      <c r="AK19" s="230"/>
      <c r="AL19" s="235"/>
      <c r="AM19" s="72"/>
      <c r="AN19" s="91">
        <f>+'2-Hinnang võistlusele'!E30</f>
        <v>4</v>
      </c>
      <c r="AO19" s="72"/>
      <c r="AP19" s="230"/>
      <c r="AQ19" s="230"/>
      <c r="AR19" s="230"/>
      <c r="AS19" s="230"/>
      <c r="AT19" s="230"/>
      <c r="AU19" s="230"/>
      <c r="AV19" s="230"/>
      <c r="AW19" s="230"/>
      <c r="AX19" s="230"/>
      <c r="AY19" s="230"/>
      <c r="AZ19" s="230"/>
      <c r="BA19" s="86"/>
      <c r="BB19" s="87"/>
      <c r="BC19" s="50"/>
      <c r="BD19" s="59" t="e">
        <f>IF(#REF!="","La note globale de la section 'Sites d'arrivée' n'est pas remplie (onglet LigneArrivée - Cellule D65)","")</f>
        <v>#REF!</v>
      </c>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thickBot="1">
      <c r="A20" s="68"/>
      <c r="B20" s="92"/>
      <c r="C20" s="93"/>
      <c r="D20" s="94"/>
      <c r="E20" s="65"/>
      <c r="F20" s="41"/>
      <c r="G20" s="41"/>
      <c r="H20" s="41"/>
      <c r="I20" s="41"/>
      <c r="J20" s="50"/>
      <c r="K20" s="79"/>
      <c r="L20" s="95"/>
      <c r="M20" s="95"/>
      <c r="N20" s="95"/>
      <c r="O20" s="95"/>
      <c r="P20" s="95"/>
      <c r="Q20" s="95"/>
      <c r="R20" s="95"/>
      <c r="S20" s="95"/>
      <c r="T20" s="95"/>
      <c r="U20" s="95"/>
      <c r="V20" s="95"/>
      <c r="W20" s="95"/>
      <c r="X20" s="96"/>
      <c r="Y20" s="72"/>
      <c r="Z20" s="95"/>
      <c r="AA20" s="95"/>
      <c r="AB20" s="95"/>
      <c r="AC20" s="95"/>
      <c r="AD20" s="95"/>
      <c r="AE20" s="95"/>
      <c r="AF20" s="95"/>
      <c r="AG20" s="95"/>
      <c r="AH20" s="95"/>
      <c r="AI20" s="95"/>
      <c r="AJ20" s="95"/>
      <c r="AK20" s="95"/>
      <c r="AL20" s="96"/>
      <c r="AM20" s="72"/>
      <c r="AN20" s="95"/>
      <c r="AO20" s="95"/>
      <c r="AP20" s="95"/>
      <c r="AQ20" s="95"/>
      <c r="AR20" s="95"/>
      <c r="AS20" s="95"/>
      <c r="AT20" s="95"/>
      <c r="AU20" s="95"/>
      <c r="AV20" s="95"/>
      <c r="AW20" s="95"/>
      <c r="AX20" s="95"/>
      <c r="AY20" s="95"/>
      <c r="AZ20" s="95"/>
      <c r="BA20" s="41"/>
      <c r="BB20" s="97"/>
      <c r="BC20" s="50"/>
      <c r="BD20" s="59" t="e">
        <f>IF(#REF!="","La note globale de la section 'Chronométrage et Classements' n'est pas remplie (onglet Chrono - Cellule D26)","")</f>
        <v>#REF!</v>
      </c>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thickBot="1">
      <c r="A21" s="41"/>
      <c r="B21" s="53" t="s">
        <v>226</v>
      </c>
      <c r="C21" s="161" t="s">
        <v>219</v>
      </c>
      <c r="D21" s="39"/>
      <c r="E21" s="54">
        <f>IF(C21=3,3,4)</f>
        <v>4</v>
      </c>
      <c r="F21" s="47" t="str">
        <f>IF(C21="","La note globale du Chapitre II n'a pas été renseignée (onglet Recap - Cellule C9)","")</f>
        <v/>
      </c>
      <c r="G21" s="41"/>
      <c r="H21" s="41"/>
      <c r="I21" s="41"/>
      <c r="J21" s="50"/>
      <c r="K21" s="79"/>
      <c r="L21" s="224" t="s">
        <v>281</v>
      </c>
      <c r="M21" s="225"/>
      <c r="N21" s="225"/>
      <c r="O21" s="225"/>
      <c r="P21" s="225"/>
      <c r="Q21" s="225"/>
      <c r="R21" s="225"/>
      <c r="S21" s="225"/>
      <c r="T21" s="225"/>
      <c r="U21" s="225"/>
      <c r="V21" s="225"/>
      <c r="W21" s="225"/>
      <c r="X21" s="226"/>
      <c r="Y21" s="72"/>
      <c r="Z21" s="224" t="s">
        <v>282</v>
      </c>
      <c r="AA21" s="225"/>
      <c r="AB21" s="225"/>
      <c r="AC21" s="225"/>
      <c r="AD21" s="225"/>
      <c r="AE21" s="225"/>
      <c r="AF21" s="225"/>
      <c r="AG21" s="225"/>
      <c r="AH21" s="225"/>
      <c r="AI21" s="225"/>
      <c r="AJ21" s="225"/>
      <c r="AK21" s="225"/>
      <c r="AL21" s="226"/>
      <c r="AM21" s="72"/>
      <c r="AN21" s="224" t="s">
        <v>283</v>
      </c>
      <c r="AO21" s="225"/>
      <c r="AP21" s="225"/>
      <c r="AQ21" s="225"/>
      <c r="AR21" s="225"/>
      <c r="AS21" s="225"/>
      <c r="AT21" s="225"/>
      <c r="AU21" s="225"/>
      <c r="AV21" s="225"/>
      <c r="AW21" s="225"/>
      <c r="AX21" s="225"/>
      <c r="AY21" s="225"/>
      <c r="AZ21" s="227"/>
      <c r="BA21" s="98"/>
      <c r="BB21" s="99"/>
      <c r="BC21" s="50"/>
      <c r="BD21" s="59" t="e">
        <f>IF(#REF!="","La note globale de la section 'Guide Technique' n'est pas remplie (onglet Guide Technique - Cellule D22)","")</f>
        <v>#REF!</v>
      </c>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c r="A22" s="41"/>
      <c r="B22" s="100" t="s">
        <v>230</v>
      </c>
      <c r="C22" s="162" t="s">
        <v>219</v>
      </c>
      <c r="D22" s="39"/>
      <c r="E22" s="54">
        <f>IF(C21=2,2,4)</f>
        <v>4</v>
      </c>
      <c r="F22" s="40"/>
      <c r="G22" s="41"/>
      <c r="H22" s="41"/>
      <c r="I22" s="41"/>
      <c r="J22" s="50"/>
      <c r="K22" s="79"/>
      <c r="L22" s="225"/>
      <c r="M22" s="225"/>
      <c r="N22" s="225"/>
      <c r="O22" s="225"/>
      <c r="P22" s="225"/>
      <c r="Q22" s="225"/>
      <c r="R22" s="225"/>
      <c r="S22" s="225"/>
      <c r="T22" s="225"/>
      <c r="U22" s="225"/>
      <c r="V22" s="225"/>
      <c r="W22" s="225"/>
      <c r="X22" s="226"/>
      <c r="Y22" s="72"/>
      <c r="Z22" s="225"/>
      <c r="AA22" s="225"/>
      <c r="AB22" s="225"/>
      <c r="AC22" s="225"/>
      <c r="AD22" s="225"/>
      <c r="AE22" s="225"/>
      <c r="AF22" s="225"/>
      <c r="AG22" s="225"/>
      <c r="AH22" s="225"/>
      <c r="AI22" s="225"/>
      <c r="AJ22" s="225"/>
      <c r="AK22" s="225"/>
      <c r="AL22" s="226"/>
      <c r="AM22" s="72"/>
      <c r="AN22" s="225"/>
      <c r="AO22" s="225"/>
      <c r="AP22" s="225"/>
      <c r="AQ22" s="225"/>
      <c r="AR22" s="225"/>
      <c r="AS22" s="225"/>
      <c r="AT22" s="225"/>
      <c r="AU22" s="225"/>
      <c r="AV22" s="225"/>
      <c r="AW22" s="225"/>
      <c r="AX22" s="225"/>
      <c r="AY22" s="225"/>
      <c r="AZ22" s="227"/>
      <c r="BA22" s="98"/>
      <c r="BB22" s="99"/>
      <c r="BC22" s="50"/>
      <c r="BD22" s="59"/>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c r="A23" s="41"/>
      <c r="B23" s="101" t="s">
        <v>231</v>
      </c>
      <c r="C23" s="163" t="s">
        <v>219</v>
      </c>
      <c r="D23" s="39"/>
      <c r="E23" s="54">
        <f>IF(C21=1,1,4)</f>
        <v>4</v>
      </c>
      <c r="F23" s="40"/>
      <c r="G23" s="41"/>
      <c r="H23" s="41"/>
      <c r="I23" s="41"/>
      <c r="J23" s="50"/>
      <c r="K23" s="79"/>
      <c r="L23" s="225"/>
      <c r="M23" s="225"/>
      <c r="N23" s="225"/>
      <c r="O23" s="225"/>
      <c r="P23" s="225"/>
      <c r="Q23" s="225"/>
      <c r="R23" s="225"/>
      <c r="S23" s="225"/>
      <c r="T23" s="225"/>
      <c r="U23" s="225"/>
      <c r="V23" s="225"/>
      <c r="W23" s="225"/>
      <c r="X23" s="226"/>
      <c r="Y23" s="72"/>
      <c r="Z23" s="225"/>
      <c r="AA23" s="225"/>
      <c r="AB23" s="225"/>
      <c r="AC23" s="225"/>
      <c r="AD23" s="225"/>
      <c r="AE23" s="225"/>
      <c r="AF23" s="225"/>
      <c r="AG23" s="225"/>
      <c r="AH23" s="225"/>
      <c r="AI23" s="225"/>
      <c r="AJ23" s="225"/>
      <c r="AK23" s="225"/>
      <c r="AL23" s="226"/>
      <c r="AM23" s="72"/>
      <c r="AN23" s="225"/>
      <c r="AO23" s="225"/>
      <c r="AP23" s="225"/>
      <c r="AQ23" s="225"/>
      <c r="AR23" s="225"/>
      <c r="AS23" s="225"/>
      <c r="AT23" s="225"/>
      <c r="AU23" s="225"/>
      <c r="AV23" s="225"/>
      <c r="AW23" s="225"/>
      <c r="AX23" s="225"/>
      <c r="AY23" s="225"/>
      <c r="AZ23" s="227"/>
      <c r="BA23" s="98"/>
      <c r="BB23" s="99"/>
      <c r="BC23" s="50"/>
      <c r="BD23" s="59" t="e">
        <f>IF(#REF!="","La note globale de la section 'Epreuves contre-la-montre' n'est pas remplie (onglet clm - Cellule D42)","")</f>
        <v>#REF!</v>
      </c>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c r="A24" s="41"/>
      <c r="B24" s="69" t="s">
        <v>232</v>
      </c>
      <c r="C24" s="158" t="s">
        <v>219</v>
      </c>
      <c r="D24" s="39"/>
      <c r="E24" s="65"/>
      <c r="F24" s="41"/>
      <c r="G24" s="68"/>
      <c r="H24" s="41"/>
      <c r="I24" s="41"/>
      <c r="J24" s="50"/>
      <c r="K24" s="79"/>
      <c r="L24" s="225"/>
      <c r="M24" s="225"/>
      <c r="N24" s="225"/>
      <c r="O24" s="225"/>
      <c r="P24" s="225"/>
      <c r="Q24" s="225"/>
      <c r="R24" s="225"/>
      <c r="S24" s="225"/>
      <c r="T24" s="225"/>
      <c r="U24" s="225"/>
      <c r="V24" s="225"/>
      <c r="W24" s="225"/>
      <c r="X24" s="226"/>
      <c r="Y24" s="72"/>
      <c r="Z24" s="225"/>
      <c r="AA24" s="225"/>
      <c r="AB24" s="225"/>
      <c r="AC24" s="225"/>
      <c r="AD24" s="225"/>
      <c r="AE24" s="225"/>
      <c r="AF24" s="225"/>
      <c r="AG24" s="225"/>
      <c r="AH24" s="225"/>
      <c r="AI24" s="225"/>
      <c r="AJ24" s="225"/>
      <c r="AK24" s="225"/>
      <c r="AL24" s="226"/>
      <c r="AM24" s="72"/>
      <c r="AN24" s="225"/>
      <c r="AO24" s="225"/>
      <c r="AP24" s="225"/>
      <c r="AQ24" s="225"/>
      <c r="AR24" s="225"/>
      <c r="AS24" s="225"/>
      <c r="AT24" s="225"/>
      <c r="AU24" s="225"/>
      <c r="AV24" s="225"/>
      <c r="AW24" s="225"/>
      <c r="AX24" s="225"/>
      <c r="AY24" s="225"/>
      <c r="AZ24" s="227"/>
      <c r="BA24" s="98"/>
      <c r="BB24" s="99"/>
      <c r="BC24" s="50"/>
      <c r="BD24" s="59" t="e">
        <f>IF(#REF!="","La note globale de la section 'Sécurité du parcours' n'est pas remplie (onglet Securite - Cellule D35)","")</f>
        <v>#REF!</v>
      </c>
      <c r="BE24" s="41"/>
      <c r="BF24" s="41"/>
      <c r="BG24" s="41"/>
      <c r="BH24" s="41"/>
      <c r="BI24" s="41"/>
      <c r="BJ24" s="41"/>
      <c r="BK24" s="41"/>
      <c r="BL24" s="41"/>
      <c r="BM24" s="41"/>
      <c r="BN24" s="41"/>
      <c r="BO24" s="41"/>
      <c r="BP24" s="41"/>
      <c r="BQ24" s="41"/>
      <c r="BR24" s="41"/>
      <c r="BS24" s="41"/>
      <c r="BT24" s="41"/>
      <c r="BU24" s="41"/>
      <c r="BV24" s="41"/>
      <c r="BW24" s="41"/>
      <c r="BX24" s="41"/>
    </row>
    <row r="25" spans="1:76" ht="15" customHeight="1">
      <c r="A25" s="41"/>
      <c r="B25" s="102" t="s">
        <v>280</v>
      </c>
      <c r="C25" s="158" t="s">
        <v>219</v>
      </c>
      <c r="D25" s="39"/>
      <c r="E25" s="77"/>
      <c r="F25" s="37"/>
      <c r="G25" s="41"/>
      <c r="H25" s="41"/>
      <c r="I25" s="41"/>
      <c r="J25" s="50"/>
      <c r="K25" s="79"/>
      <c r="L25" s="225"/>
      <c r="M25" s="225"/>
      <c r="N25" s="225"/>
      <c r="O25" s="225"/>
      <c r="P25" s="225"/>
      <c r="Q25" s="225"/>
      <c r="R25" s="225"/>
      <c r="S25" s="225"/>
      <c r="T25" s="225"/>
      <c r="U25" s="225"/>
      <c r="V25" s="225"/>
      <c r="W25" s="225"/>
      <c r="X25" s="226"/>
      <c r="Y25" s="72"/>
      <c r="Z25" s="225"/>
      <c r="AA25" s="225"/>
      <c r="AB25" s="225"/>
      <c r="AC25" s="225"/>
      <c r="AD25" s="225"/>
      <c r="AE25" s="225"/>
      <c r="AF25" s="225"/>
      <c r="AG25" s="225"/>
      <c r="AH25" s="225"/>
      <c r="AI25" s="225"/>
      <c r="AJ25" s="225"/>
      <c r="AK25" s="225"/>
      <c r="AL25" s="226"/>
      <c r="AM25" s="72"/>
      <c r="AN25" s="225"/>
      <c r="AO25" s="225"/>
      <c r="AP25" s="225"/>
      <c r="AQ25" s="225"/>
      <c r="AR25" s="225"/>
      <c r="AS25" s="225"/>
      <c r="AT25" s="225"/>
      <c r="AU25" s="225"/>
      <c r="AV25" s="225"/>
      <c r="AW25" s="225"/>
      <c r="AX25" s="225"/>
      <c r="AY25" s="225"/>
      <c r="AZ25" s="227"/>
      <c r="BA25" s="98"/>
      <c r="BB25" s="99"/>
      <c r="BC25" s="50"/>
      <c r="BD25" s="59" t="e">
        <f>IF(#REF!="","La note globale de la section 'Service médical' n'est pas remplie (onglet Medical - Cellule D48)","")</f>
        <v>#REF!</v>
      </c>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thickBot="1">
      <c r="A26" s="41"/>
      <c r="B26" s="103" t="s">
        <v>233</v>
      </c>
      <c r="C26" s="164" t="s">
        <v>219</v>
      </c>
      <c r="D26" s="39"/>
      <c r="E26" s="77"/>
      <c r="F26" s="37"/>
      <c r="G26" s="41"/>
      <c r="H26" s="41"/>
      <c r="I26" s="41"/>
      <c r="J26" s="50"/>
      <c r="K26" s="79"/>
      <c r="L26" s="225"/>
      <c r="M26" s="225"/>
      <c r="N26" s="225"/>
      <c r="O26" s="225"/>
      <c r="P26" s="225"/>
      <c r="Q26" s="225"/>
      <c r="R26" s="225"/>
      <c r="S26" s="225"/>
      <c r="T26" s="225"/>
      <c r="U26" s="225"/>
      <c r="V26" s="225"/>
      <c r="W26" s="225"/>
      <c r="X26" s="226"/>
      <c r="Y26" s="72"/>
      <c r="Z26" s="225"/>
      <c r="AA26" s="225"/>
      <c r="AB26" s="225"/>
      <c r="AC26" s="225"/>
      <c r="AD26" s="225"/>
      <c r="AE26" s="225"/>
      <c r="AF26" s="225"/>
      <c r="AG26" s="225"/>
      <c r="AH26" s="225"/>
      <c r="AI26" s="225"/>
      <c r="AJ26" s="225"/>
      <c r="AK26" s="225"/>
      <c r="AL26" s="226"/>
      <c r="AM26" s="72"/>
      <c r="AN26" s="225"/>
      <c r="AO26" s="225"/>
      <c r="AP26" s="225"/>
      <c r="AQ26" s="225"/>
      <c r="AR26" s="225"/>
      <c r="AS26" s="225"/>
      <c r="AT26" s="225"/>
      <c r="AU26" s="225"/>
      <c r="AV26" s="225"/>
      <c r="AW26" s="225"/>
      <c r="AX26" s="225"/>
      <c r="AY26" s="225"/>
      <c r="AZ26" s="227"/>
      <c r="BA26" s="98"/>
      <c r="BB26" s="99"/>
      <c r="BC26" s="50"/>
      <c r="BD26" s="59" t="e">
        <f>'1-Informatsioon võistluse kohta'!#REF!</f>
        <v>#REF!</v>
      </c>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thickBot="1">
      <c r="A27" s="41"/>
      <c r="B27" s="41"/>
      <c r="C27" s="45"/>
      <c r="D27" s="39"/>
      <c r="E27" s="77"/>
      <c r="F27" s="37"/>
      <c r="G27" s="41"/>
      <c r="H27" s="41"/>
      <c r="I27" s="41"/>
      <c r="J27" s="50"/>
      <c r="K27" s="79"/>
      <c r="L27" s="225"/>
      <c r="M27" s="225"/>
      <c r="N27" s="225"/>
      <c r="O27" s="225"/>
      <c r="P27" s="225"/>
      <c r="Q27" s="225"/>
      <c r="R27" s="225"/>
      <c r="S27" s="225"/>
      <c r="T27" s="225"/>
      <c r="U27" s="225"/>
      <c r="V27" s="225"/>
      <c r="W27" s="225"/>
      <c r="X27" s="226"/>
      <c r="Y27" s="72"/>
      <c r="Z27" s="225"/>
      <c r="AA27" s="225"/>
      <c r="AB27" s="225"/>
      <c r="AC27" s="225"/>
      <c r="AD27" s="225"/>
      <c r="AE27" s="225"/>
      <c r="AF27" s="225"/>
      <c r="AG27" s="225"/>
      <c r="AH27" s="225"/>
      <c r="AI27" s="225"/>
      <c r="AJ27" s="225"/>
      <c r="AK27" s="225"/>
      <c r="AL27" s="226"/>
      <c r="AM27" s="72"/>
      <c r="AN27" s="225"/>
      <c r="AO27" s="225"/>
      <c r="AP27" s="225"/>
      <c r="AQ27" s="225"/>
      <c r="AR27" s="225"/>
      <c r="AS27" s="225"/>
      <c r="AT27" s="225"/>
      <c r="AU27" s="225"/>
      <c r="AV27" s="225"/>
      <c r="AW27" s="225"/>
      <c r="AX27" s="225"/>
      <c r="AY27" s="225"/>
      <c r="AZ27" s="227"/>
      <c r="BA27" s="104"/>
      <c r="BB27" s="99"/>
      <c r="BC27" s="50"/>
      <c r="BD27" s="59" t="e">
        <f>'1-Informatsioon võistluse kohta'!#REF!</f>
        <v>#REF!</v>
      </c>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thickBot="1">
      <c r="A28" s="41"/>
      <c r="B28" s="53" t="s">
        <v>227</v>
      </c>
      <c r="C28" s="156" t="s">
        <v>219</v>
      </c>
      <c r="D28" s="39"/>
      <c r="E28" s="54">
        <f>IF(C28=3,3,4)</f>
        <v>4</v>
      </c>
      <c r="F28" s="47" t="str">
        <f>IF(C7="","La note globale du Chapitre III n'a pas été renseignée (onglet Recap - Cellule C16)","")</f>
        <v/>
      </c>
      <c r="G28" s="41"/>
      <c r="H28" s="41"/>
      <c r="I28" s="41"/>
      <c r="J28" s="50"/>
      <c r="K28" s="79"/>
      <c r="L28" s="225"/>
      <c r="M28" s="225"/>
      <c r="N28" s="225"/>
      <c r="O28" s="225"/>
      <c r="P28" s="225"/>
      <c r="Q28" s="225"/>
      <c r="R28" s="225"/>
      <c r="S28" s="225"/>
      <c r="T28" s="225"/>
      <c r="U28" s="225"/>
      <c r="V28" s="225"/>
      <c r="W28" s="225"/>
      <c r="X28" s="226"/>
      <c r="Y28" s="72"/>
      <c r="Z28" s="225"/>
      <c r="AA28" s="225"/>
      <c r="AB28" s="225"/>
      <c r="AC28" s="225"/>
      <c r="AD28" s="225"/>
      <c r="AE28" s="225"/>
      <c r="AF28" s="225"/>
      <c r="AG28" s="225"/>
      <c r="AH28" s="225"/>
      <c r="AI28" s="225"/>
      <c r="AJ28" s="225"/>
      <c r="AK28" s="225"/>
      <c r="AL28" s="226"/>
      <c r="AM28" s="72"/>
      <c r="AN28" s="225"/>
      <c r="AO28" s="225"/>
      <c r="AP28" s="225"/>
      <c r="AQ28" s="225"/>
      <c r="AR28" s="225"/>
      <c r="AS28" s="225"/>
      <c r="AT28" s="225"/>
      <c r="AU28" s="225"/>
      <c r="AV28" s="225"/>
      <c r="AW28" s="225"/>
      <c r="AX28" s="225"/>
      <c r="AY28" s="225"/>
      <c r="AZ28" s="227"/>
      <c r="BA28" s="98"/>
      <c r="BB28" s="99"/>
      <c r="BC28" s="50"/>
      <c r="BD28" s="59" t="e">
        <f>'1-Informatsioon võistluse kohta'!#REF!</f>
        <v>#REF!</v>
      </c>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c r="A29" s="41"/>
      <c r="B29" s="105" t="s">
        <v>234</v>
      </c>
      <c r="C29" s="165" t="s">
        <v>219</v>
      </c>
      <c r="D29" s="106"/>
      <c r="E29" s="54">
        <f>IF(C28=2,2,4)</f>
        <v>4</v>
      </c>
      <c r="F29" s="40"/>
      <c r="G29" s="41"/>
      <c r="H29" s="41"/>
      <c r="I29" s="41"/>
      <c r="J29" s="50"/>
      <c r="K29" s="79"/>
      <c r="L29" s="225"/>
      <c r="M29" s="225"/>
      <c r="N29" s="225"/>
      <c r="O29" s="225"/>
      <c r="P29" s="225"/>
      <c r="Q29" s="225"/>
      <c r="R29" s="225"/>
      <c r="S29" s="225"/>
      <c r="T29" s="225"/>
      <c r="U29" s="225"/>
      <c r="V29" s="225"/>
      <c r="W29" s="225"/>
      <c r="X29" s="226"/>
      <c r="Y29" s="72"/>
      <c r="Z29" s="225"/>
      <c r="AA29" s="225"/>
      <c r="AB29" s="225"/>
      <c r="AC29" s="225"/>
      <c r="AD29" s="225"/>
      <c r="AE29" s="225"/>
      <c r="AF29" s="225"/>
      <c r="AG29" s="225"/>
      <c r="AH29" s="225"/>
      <c r="AI29" s="225"/>
      <c r="AJ29" s="225"/>
      <c r="AK29" s="225"/>
      <c r="AL29" s="226"/>
      <c r="AM29" s="72"/>
      <c r="AN29" s="225"/>
      <c r="AO29" s="225"/>
      <c r="AP29" s="225"/>
      <c r="AQ29" s="225"/>
      <c r="AR29" s="225"/>
      <c r="AS29" s="225"/>
      <c r="AT29" s="225"/>
      <c r="AU29" s="225"/>
      <c r="AV29" s="225"/>
      <c r="AW29" s="225"/>
      <c r="AX29" s="225"/>
      <c r="AY29" s="225"/>
      <c r="AZ29" s="227"/>
      <c r="BA29" s="98"/>
      <c r="BB29" s="99"/>
      <c r="BC29" s="50"/>
      <c r="BD29" s="59" t="e">
        <f>'1-Informatsioon võistluse kohta'!#REF!</f>
        <v>#REF!</v>
      </c>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thickBot="1">
      <c r="A30" s="41"/>
      <c r="B30" s="107" t="s">
        <v>235</v>
      </c>
      <c r="C30" s="164" t="s">
        <v>219</v>
      </c>
      <c r="D30" s="39"/>
      <c r="E30" s="54">
        <f>IF(C28=1,1,4)</f>
        <v>4</v>
      </c>
      <c r="F30" s="40"/>
      <c r="G30" s="41"/>
      <c r="H30" s="41"/>
      <c r="I30" s="41"/>
      <c r="J30" s="50"/>
      <c r="K30" s="79"/>
      <c r="L30" s="67"/>
      <c r="M30" s="67"/>
      <c r="N30" s="67"/>
      <c r="O30" s="67"/>
      <c r="P30" s="67"/>
      <c r="Q30" s="67"/>
      <c r="R30" s="67"/>
      <c r="S30" s="67"/>
      <c r="T30" s="67"/>
      <c r="U30" s="67"/>
      <c r="V30" s="67"/>
      <c r="W30" s="67"/>
      <c r="X30" s="67"/>
      <c r="Y30" s="79"/>
      <c r="Z30" s="108"/>
      <c r="AA30" s="108"/>
      <c r="AB30" s="108"/>
      <c r="AC30" s="108"/>
      <c r="AD30" s="108"/>
      <c r="AE30" s="108"/>
      <c r="AF30" s="108"/>
      <c r="AG30" s="108"/>
      <c r="AH30" s="108"/>
      <c r="AI30" s="108"/>
      <c r="AJ30" s="108"/>
      <c r="AK30" s="108"/>
      <c r="AL30" s="109"/>
      <c r="AM30" s="72"/>
      <c r="AN30" s="67"/>
      <c r="AO30" s="67"/>
      <c r="AP30" s="67"/>
      <c r="AQ30" s="67"/>
      <c r="AR30" s="67"/>
      <c r="AS30" s="67"/>
      <c r="AT30" s="67"/>
      <c r="AU30" s="67"/>
      <c r="AV30" s="67"/>
      <c r="AW30" s="67"/>
      <c r="AX30" s="67"/>
      <c r="AY30" s="67"/>
      <c r="AZ30" s="67"/>
      <c r="BA30" s="98"/>
      <c r="BB30" s="99"/>
      <c r="BC30" s="50"/>
      <c r="BD30" s="59"/>
      <c r="BE30" s="41"/>
      <c r="BF30" s="41"/>
      <c r="BG30" s="41"/>
      <c r="BH30" s="41"/>
      <c r="BI30" s="41"/>
      <c r="BJ30" s="41"/>
      <c r="BK30" s="41"/>
      <c r="BL30" s="41"/>
      <c r="BM30" s="41"/>
      <c r="BN30" s="41"/>
      <c r="BO30" s="41"/>
      <c r="BP30" s="41"/>
      <c r="BQ30" s="41"/>
      <c r="BR30" s="41"/>
      <c r="BS30" s="41"/>
      <c r="BT30" s="41"/>
      <c r="BU30" s="41"/>
      <c r="BV30" s="41"/>
      <c r="BW30" s="41"/>
      <c r="BX30" s="41"/>
    </row>
    <row r="31" spans="1:76" ht="6.75" customHeight="1" thickBot="1">
      <c r="A31" s="41"/>
      <c r="B31" s="41"/>
      <c r="C31" s="45"/>
      <c r="D31" s="66"/>
      <c r="E31" s="65"/>
      <c r="F31" s="41"/>
      <c r="G31" s="41"/>
      <c r="H31" s="41"/>
      <c r="I31" s="41"/>
      <c r="J31" s="50"/>
      <c r="K31" s="79"/>
      <c r="L31" s="98"/>
      <c r="M31" s="98"/>
      <c r="N31" s="98"/>
      <c r="O31" s="98"/>
      <c r="P31" s="98"/>
      <c r="Q31" s="98"/>
      <c r="R31" s="98"/>
      <c r="S31" s="98"/>
      <c r="T31" s="98"/>
      <c r="U31" s="98"/>
      <c r="V31" s="98"/>
      <c r="W31" s="98"/>
      <c r="X31" s="67"/>
      <c r="Y31" s="79"/>
      <c r="Z31" s="110"/>
      <c r="AA31" s="110"/>
      <c r="AB31" s="110"/>
      <c r="AC31" s="110"/>
      <c r="AD31" s="110"/>
      <c r="AE31" s="110"/>
      <c r="AF31" s="110"/>
      <c r="AG31" s="110"/>
      <c r="AH31" s="110"/>
      <c r="AI31" s="110"/>
      <c r="AJ31" s="110"/>
      <c r="AK31" s="110"/>
      <c r="AL31" s="109"/>
      <c r="AM31" s="72"/>
      <c r="AN31" s="98"/>
      <c r="AO31" s="110"/>
      <c r="AP31" s="98"/>
      <c r="AQ31" s="98"/>
      <c r="AR31" s="98"/>
      <c r="AS31" s="98"/>
      <c r="AT31" s="98"/>
      <c r="AU31" s="98"/>
      <c r="AV31" s="98"/>
      <c r="AW31" s="98"/>
      <c r="AX31" s="98"/>
      <c r="AY31" s="98"/>
      <c r="AZ31" s="98"/>
      <c r="BA31" s="98"/>
      <c r="BB31" s="99"/>
      <c r="BC31" s="50"/>
      <c r="BD31" s="59" t="e">
        <f>'1-Informatsioon võistluse kohta'!#REF!</f>
        <v>#REF!</v>
      </c>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thickBot="1">
      <c r="A32" s="41"/>
      <c r="B32" s="41"/>
      <c r="C32" s="45"/>
      <c r="D32" s="39"/>
      <c r="E32" s="77"/>
      <c r="F32" s="37"/>
      <c r="G32" s="41"/>
      <c r="H32" s="41"/>
      <c r="I32" s="41"/>
      <c r="J32" s="50"/>
      <c r="K32" s="79"/>
      <c r="L32" s="80">
        <f>+'2-Hinnang võistlusele'!E33</f>
        <v>4</v>
      </c>
      <c r="M32" s="50"/>
      <c r="N32" s="260" t="s">
        <v>236</v>
      </c>
      <c r="O32" s="261"/>
      <c r="P32" s="261"/>
      <c r="Q32" s="261"/>
      <c r="R32" s="261"/>
      <c r="S32" s="261"/>
      <c r="T32" s="261"/>
      <c r="U32" s="261"/>
      <c r="V32" s="261"/>
      <c r="W32" s="261"/>
      <c r="X32" s="111"/>
      <c r="Y32" s="79"/>
      <c r="Z32" s="80">
        <f>+'2-Hinnang võistlusele'!E38</f>
        <v>4</v>
      </c>
      <c r="AA32" s="72"/>
      <c r="AB32" s="260" t="s">
        <v>237</v>
      </c>
      <c r="AC32" s="261"/>
      <c r="AD32" s="261"/>
      <c r="AE32" s="261"/>
      <c r="AF32" s="261"/>
      <c r="AG32" s="261"/>
      <c r="AH32" s="261"/>
      <c r="AI32" s="261"/>
      <c r="AJ32" s="261"/>
      <c r="AK32" s="261"/>
      <c r="AL32" s="112"/>
      <c r="AM32" s="72"/>
      <c r="AN32" s="80">
        <f>+'2-Hinnang võistlusele'!E43</f>
        <v>4</v>
      </c>
      <c r="AO32" s="237" t="s">
        <v>238</v>
      </c>
      <c r="AP32" s="238"/>
      <c r="AQ32" s="238"/>
      <c r="AR32" s="238"/>
      <c r="AS32" s="238"/>
      <c r="AT32" s="238"/>
      <c r="AU32" s="238"/>
      <c r="AV32" s="238"/>
      <c r="AW32" s="238"/>
      <c r="AX32" s="238"/>
      <c r="AY32" s="238"/>
      <c r="AZ32" s="238"/>
      <c r="BA32" s="36"/>
      <c r="BB32" s="113"/>
      <c r="BC32" s="50"/>
      <c r="BD32" s="59" t="e">
        <f>'1-Informatsioon võistluse kohta'!#REF!</f>
        <v>#REF!</v>
      </c>
      <c r="BE32" s="41"/>
      <c r="BF32" s="41"/>
      <c r="BG32" s="41"/>
      <c r="BH32" s="41"/>
      <c r="BI32" s="41"/>
      <c r="BJ32" s="41"/>
      <c r="BK32" s="41"/>
      <c r="BL32" s="41"/>
      <c r="BM32" s="41"/>
      <c r="BN32" s="41"/>
      <c r="BO32" s="41"/>
      <c r="BP32" s="41"/>
      <c r="BQ32" s="41"/>
      <c r="BR32" s="41"/>
      <c r="BS32" s="41"/>
      <c r="BT32" s="41"/>
      <c r="BU32" s="41"/>
      <c r="BV32" s="41"/>
      <c r="BW32" s="41"/>
      <c r="BX32" s="41"/>
    </row>
    <row r="33" spans="1:76" ht="15" customHeight="1" thickBot="1">
      <c r="A33" s="41"/>
      <c r="B33" s="53" t="s">
        <v>236</v>
      </c>
      <c r="C33" s="156" t="s">
        <v>219</v>
      </c>
      <c r="D33" s="39"/>
      <c r="E33" s="54">
        <f>IF(C33=3,3,4)</f>
        <v>4</v>
      </c>
      <c r="F33" s="47" t="str">
        <f>IF(C12="","La note globale du Chapitre III n'a pas été renseignée (onglet Recap - Cellule C16)","")</f>
        <v/>
      </c>
      <c r="G33" s="41"/>
      <c r="H33" s="41"/>
      <c r="I33" s="41"/>
      <c r="J33" s="50"/>
      <c r="K33" s="79"/>
      <c r="L33" s="80">
        <f>+'2-Hinnang võistlusele'!E34</f>
        <v>4</v>
      </c>
      <c r="M33" s="41"/>
      <c r="N33" s="228"/>
      <c r="O33" s="229"/>
      <c r="P33" s="229"/>
      <c r="Q33" s="229"/>
      <c r="R33" s="229"/>
      <c r="S33" s="229"/>
      <c r="T33" s="229"/>
      <c r="U33" s="229"/>
      <c r="V33" s="229"/>
      <c r="W33" s="229"/>
      <c r="X33" s="229"/>
      <c r="Y33" s="79"/>
      <c r="Z33" s="84">
        <f>+'2-Hinnang võistlusele'!E39</f>
        <v>4</v>
      </c>
      <c r="AA33" s="72"/>
      <c r="AB33" s="234"/>
      <c r="AC33" s="230"/>
      <c r="AD33" s="230"/>
      <c r="AE33" s="230"/>
      <c r="AF33" s="230"/>
      <c r="AG33" s="230"/>
      <c r="AH33" s="230"/>
      <c r="AI33" s="230"/>
      <c r="AJ33" s="230"/>
      <c r="AK33" s="230"/>
      <c r="AL33" s="235"/>
      <c r="AM33" s="72"/>
      <c r="AN33" s="85">
        <f>+'2-Hinnang võistlusele'!E44</f>
        <v>4</v>
      </c>
      <c r="AO33" s="41"/>
      <c r="AP33" s="114"/>
      <c r="AQ33" s="114"/>
      <c r="AR33" s="114"/>
      <c r="AS33" s="114"/>
      <c r="AT33" s="114"/>
      <c r="AU33" s="114"/>
      <c r="AV33" s="114"/>
      <c r="AW33" s="114"/>
      <c r="AX33" s="114"/>
      <c r="AY33" s="114"/>
      <c r="AZ33" s="114"/>
      <c r="BA33" s="86"/>
      <c r="BB33" s="115"/>
      <c r="BC33" s="50"/>
      <c r="BD33" s="59" t="e">
        <f>'1-Informatsioon võistluse kohta'!#REF!</f>
        <v>#REF!</v>
      </c>
      <c r="BE33" s="41"/>
      <c r="BF33" s="41"/>
      <c r="BG33" s="41"/>
      <c r="BH33" s="41"/>
      <c r="BI33" s="41"/>
      <c r="BJ33" s="41"/>
      <c r="BK33" s="41"/>
      <c r="BL33" s="41"/>
      <c r="BM33" s="41"/>
      <c r="BN33" s="41"/>
      <c r="BO33" s="41"/>
      <c r="BP33" s="41"/>
      <c r="BQ33" s="41"/>
      <c r="BR33" s="41"/>
      <c r="BS33" s="41"/>
      <c r="BT33" s="41"/>
      <c r="BU33" s="41"/>
      <c r="BV33" s="41"/>
      <c r="BW33" s="41"/>
      <c r="BX33" s="41"/>
    </row>
    <row r="34" spans="1:76" ht="15" customHeight="1" thickBot="1">
      <c r="A34" s="41"/>
      <c r="B34" s="105" t="s">
        <v>239</v>
      </c>
      <c r="C34" s="165" t="s">
        <v>219</v>
      </c>
      <c r="D34" s="39"/>
      <c r="E34" s="54">
        <f>IF(C33=2,2,4)</f>
        <v>4</v>
      </c>
      <c r="F34" s="40"/>
      <c r="G34" s="41"/>
      <c r="H34" s="41"/>
      <c r="I34" s="41"/>
      <c r="J34" s="50"/>
      <c r="K34" s="79"/>
      <c r="L34" s="91">
        <f>+'2-Hinnang võistlusele'!E35</f>
        <v>4</v>
      </c>
      <c r="M34" s="72"/>
      <c r="N34" s="230"/>
      <c r="O34" s="230"/>
      <c r="P34" s="230"/>
      <c r="Q34" s="230"/>
      <c r="R34" s="230"/>
      <c r="S34" s="230"/>
      <c r="T34" s="230"/>
      <c r="U34" s="230"/>
      <c r="V34" s="230"/>
      <c r="W34" s="230"/>
      <c r="X34" s="230"/>
      <c r="Y34" s="79"/>
      <c r="Z34" s="90">
        <f>+'2-Hinnang võistlusele'!E40</f>
        <v>4</v>
      </c>
      <c r="AA34" s="72"/>
      <c r="AB34" s="230"/>
      <c r="AC34" s="230"/>
      <c r="AD34" s="230"/>
      <c r="AE34" s="230"/>
      <c r="AF34" s="230"/>
      <c r="AG34" s="230"/>
      <c r="AH34" s="230"/>
      <c r="AI34" s="230"/>
      <c r="AJ34" s="230"/>
      <c r="AK34" s="230"/>
      <c r="AL34" s="235"/>
      <c r="AM34" s="72"/>
      <c r="AN34" s="91">
        <f>+'2-Hinnang võistlusele'!E45</f>
        <v>0</v>
      </c>
      <c r="AO34" s="116"/>
      <c r="AP34" s="116"/>
      <c r="AQ34" s="116"/>
      <c r="AR34" s="116"/>
      <c r="AS34" s="116"/>
      <c r="AT34" s="116"/>
      <c r="AU34" s="116"/>
      <c r="AV34" s="116"/>
      <c r="AW34" s="116"/>
      <c r="AX34" s="116"/>
      <c r="AY34" s="116"/>
      <c r="AZ34" s="116"/>
      <c r="BA34" s="86"/>
      <c r="BB34" s="115"/>
      <c r="BC34" s="50"/>
      <c r="BD34" s="59" t="e">
        <f>'1-Informatsioon võistluse kohta'!#REF!</f>
        <v>#REF!</v>
      </c>
      <c r="BE34" s="41"/>
      <c r="BF34" s="41"/>
      <c r="BG34" s="41"/>
      <c r="BH34" s="41"/>
      <c r="BI34" s="41"/>
      <c r="BJ34" s="41"/>
      <c r="BK34" s="41"/>
      <c r="BL34" s="41"/>
      <c r="BM34" s="41"/>
      <c r="BN34" s="41"/>
      <c r="BO34" s="41"/>
      <c r="BP34" s="41"/>
      <c r="BQ34" s="41"/>
      <c r="BR34" s="41"/>
      <c r="BS34" s="41"/>
      <c r="BT34" s="41"/>
      <c r="BU34" s="41"/>
      <c r="BV34" s="41"/>
      <c r="BW34" s="41"/>
      <c r="BX34" s="41"/>
    </row>
    <row r="35" spans="1:76" ht="15" customHeight="1">
      <c r="A35" s="41"/>
      <c r="B35" s="101" t="s">
        <v>240</v>
      </c>
      <c r="C35" s="158" t="s">
        <v>219</v>
      </c>
      <c r="D35" s="39"/>
      <c r="E35" s="54">
        <f>IF(C33=1,1,4)</f>
        <v>4</v>
      </c>
      <c r="F35" s="40"/>
      <c r="G35" s="41"/>
      <c r="H35" s="41"/>
      <c r="I35" s="41"/>
      <c r="J35" s="50"/>
      <c r="K35" s="79"/>
      <c r="L35" s="95"/>
      <c r="M35" s="95"/>
      <c r="N35" s="95"/>
      <c r="O35" s="95"/>
      <c r="P35" s="95"/>
      <c r="Q35" s="95"/>
      <c r="R35" s="95"/>
      <c r="S35" s="95"/>
      <c r="T35" s="95"/>
      <c r="U35" s="95"/>
      <c r="V35" s="95"/>
      <c r="W35" s="95"/>
      <c r="X35" s="96"/>
      <c r="Y35" s="72"/>
      <c r="Z35" s="95"/>
      <c r="AA35" s="95"/>
      <c r="AB35" s="95"/>
      <c r="AC35" s="95"/>
      <c r="AD35" s="95"/>
      <c r="AE35" s="95"/>
      <c r="AF35" s="95"/>
      <c r="AG35" s="95"/>
      <c r="AH35" s="95"/>
      <c r="AI35" s="95"/>
      <c r="AJ35" s="95"/>
      <c r="AK35" s="95"/>
      <c r="AL35" s="96"/>
      <c r="AM35" s="72"/>
      <c r="AN35" s="116"/>
      <c r="AO35" s="138"/>
      <c r="AP35" s="138"/>
      <c r="AQ35" s="138"/>
      <c r="AR35" s="138"/>
      <c r="AS35" s="138"/>
      <c r="AT35" s="138"/>
      <c r="AU35" s="138"/>
      <c r="AV35" s="138"/>
      <c r="AW35" s="138"/>
      <c r="AX35" s="138"/>
      <c r="AY35" s="138"/>
      <c r="AZ35" s="116"/>
      <c r="BA35" s="41"/>
      <c r="BB35" s="97"/>
      <c r="BC35" s="50"/>
      <c r="BD35" s="59" t="e">
        <f>'1-Informatsioon võistluse kohta'!#REF!</f>
        <v>#REF!</v>
      </c>
      <c r="BE35" s="41"/>
      <c r="BF35" s="41"/>
      <c r="BG35" s="41"/>
      <c r="BH35" s="41"/>
      <c r="BI35" s="41"/>
      <c r="BJ35" s="41"/>
      <c r="BK35" s="41"/>
      <c r="BL35" s="41"/>
      <c r="BM35" s="41"/>
      <c r="BN35" s="41"/>
      <c r="BO35" s="41"/>
      <c r="BP35" s="41"/>
      <c r="BQ35" s="41"/>
      <c r="BR35" s="41"/>
      <c r="BS35" s="41"/>
      <c r="BT35" s="41"/>
      <c r="BU35" s="41"/>
      <c r="BV35" s="41"/>
      <c r="BW35" s="41"/>
      <c r="BX35" s="41"/>
    </row>
    <row r="36" spans="1:76" ht="15" customHeight="1" thickBot="1">
      <c r="A36" s="68"/>
      <c r="B36" s="117" t="s">
        <v>241</v>
      </c>
      <c r="C36" s="166" t="s">
        <v>219</v>
      </c>
      <c r="D36" s="39"/>
      <c r="E36" s="77"/>
      <c r="F36" s="37"/>
      <c r="G36" s="41"/>
      <c r="H36" s="41"/>
      <c r="I36" s="41"/>
      <c r="J36" s="50"/>
      <c r="K36" s="79"/>
      <c r="L36" s="224" t="s">
        <v>284</v>
      </c>
      <c r="M36" s="225"/>
      <c r="N36" s="225"/>
      <c r="O36" s="225"/>
      <c r="P36" s="225"/>
      <c r="Q36" s="225"/>
      <c r="R36" s="225"/>
      <c r="S36" s="225"/>
      <c r="T36" s="225"/>
      <c r="U36" s="225"/>
      <c r="V36" s="225"/>
      <c r="W36" s="225"/>
      <c r="X36" s="226"/>
      <c r="Y36" s="72"/>
      <c r="Z36" s="224" t="s">
        <v>285</v>
      </c>
      <c r="AA36" s="225"/>
      <c r="AB36" s="225"/>
      <c r="AC36" s="225"/>
      <c r="AD36" s="225"/>
      <c r="AE36" s="225"/>
      <c r="AF36" s="225"/>
      <c r="AG36" s="225"/>
      <c r="AH36" s="225"/>
      <c r="AI36" s="225"/>
      <c r="AJ36" s="225"/>
      <c r="AK36" s="225"/>
      <c r="AL36" s="226"/>
      <c r="AM36" s="72"/>
      <c r="AN36" s="239" t="s">
        <v>286</v>
      </c>
      <c r="AO36" s="240"/>
      <c r="AP36" s="240"/>
      <c r="AQ36" s="240"/>
      <c r="AR36" s="240"/>
      <c r="AS36" s="240"/>
      <c r="AT36" s="240"/>
      <c r="AU36" s="240"/>
      <c r="AV36" s="240"/>
      <c r="AW36" s="240"/>
      <c r="AX36" s="240"/>
      <c r="AY36" s="240"/>
      <c r="AZ36" s="240"/>
      <c r="BA36" s="98"/>
      <c r="BB36" s="99"/>
      <c r="BC36" s="50"/>
      <c r="BD36" s="59" t="e">
        <f>'1-Informatsioon võistluse kohta'!#REF!</f>
        <v>#REF!</v>
      </c>
      <c r="BE36" s="41"/>
      <c r="BF36" s="41"/>
      <c r="BG36" s="41"/>
      <c r="BH36" s="41"/>
      <c r="BI36" s="41"/>
      <c r="BJ36" s="41"/>
      <c r="BK36" s="41"/>
      <c r="BL36" s="41"/>
      <c r="BM36" s="41"/>
      <c r="BN36" s="41"/>
      <c r="BO36" s="41"/>
      <c r="BP36" s="41"/>
      <c r="BQ36" s="41"/>
      <c r="BR36" s="41"/>
      <c r="BS36" s="41"/>
      <c r="BT36" s="41"/>
      <c r="BU36" s="41"/>
      <c r="BV36" s="41"/>
      <c r="BW36" s="41"/>
      <c r="BX36" s="41"/>
    </row>
    <row r="37" spans="1:76" ht="15" customHeight="1" thickBot="1">
      <c r="A37" s="41"/>
      <c r="B37" s="92"/>
      <c r="C37" s="93"/>
      <c r="D37" s="66"/>
      <c r="E37" s="65"/>
      <c r="F37" s="41"/>
      <c r="G37" s="41"/>
      <c r="H37" s="41"/>
      <c r="I37" s="41"/>
      <c r="J37" s="50"/>
      <c r="K37" s="79"/>
      <c r="L37" s="225"/>
      <c r="M37" s="225"/>
      <c r="N37" s="225"/>
      <c r="O37" s="225"/>
      <c r="P37" s="225"/>
      <c r="Q37" s="225"/>
      <c r="R37" s="225"/>
      <c r="S37" s="225"/>
      <c r="T37" s="225"/>
      <c r="U37" s="225"/>
      <c r="V37" s="225"/>
      <c r="W37" s="225"/>
      <c r="X37" s="226"/>
      <c r="Y37" s="72"/>
      <c r="Z37" s="225"/>
      <c r="AA37" s="225"/>
      <c r="AB37" s="225"/>
      <c r="AC37" s="225"/>
      <c r="AD37" s="225"/>
      <c r="AE37" s="225"/>
      <c r="AF37" s="225"/>
      <c r="AG37" s="225"/>
      <c r="AH37" s="225"/>
      <c r="AI37" s="225"/>
      <c r="AJ37" s="225"/>
      <c r="AK37" s="225"/>
      <c r="AL37" s="226"/>
      <c r="AM37" s="72"/>
      <c r="AN37" s="240"/>
      <c r="AO37" s="240"/>
      <c r="AP37" s="240"/>
      <c r="AQ37" s="240"/>
      <c r="AR37" s="240"/>
      <c r="AS37" s="240"/>
      <c r="AT37" s="240"/>
      <c r="AU37" s="240"/>
      <c r="AV37" s="240"/>
      <c r="AW37" s="240"/>
      <c r="AX37" s="240"/>
      <c r="AY37" s="240"/>
      <c r="AZ37" s="240"/>
      <c r="BA37" s="98"/>
      <c r="BB37" s="99"/>
      <c r="BC37" s="50"/>
      <c r="BD37" s="59" t="e">
        <f>'1-Informatsioon võistluse kohta'!#REF!</f>
        <v>#REF!</v>
      </c>
      <c r="BE37" s="41"/>
      <c r="BF37" s="41"/>
      <c r="BG37" s="41"/>
      <c r="BH37" s="41"/>
      <c r="BI37" s="41"/>
      <c r="BJ37" s="41"/>
      <c r="BK37" s="41"/>
      <c r="BL37" s="41"/>
      <c r="BM37" s="41"/>
      <c r="BN37" s="41"/>
      <c r="BO37" s="41"/>
      <c r="BP37" s="41"/>
      <c r="BQ37" s="41"/>
      <c r="BR37" s="41"/>
      <c r="BS37" s="41"/>
      <c r="BT37" s="41"/>
      <c r="BU37" s="41"/>
      <c r="BV37" s="41"/>
      <c r="BW37" s="41"/>
      <c r="BX37" s="41"/>
    </row>
    <row r="38" spans="1:76" ht="15" customHeight="1" thickBot="1">
      <c r="A38" s="41"/>
      <c r="B38" s="53" t="s">
        <v>242</v>
      </c>
      <c r="C38" s="156" t="s">
        <v>219</v>
      </c>
      <c r="D38" s="94"/>
      <c r="E38" s="54">
        <f>IF(C38=3,3,4)</f>
        <v>4</v>
      </c>
      <c r="F38" s="47" t="str">
        <f t="shared" ref="F38:F39" si="0">IF(C38="","La note globale du Chapitre V n'a pas été renseignée (onglet Recap - Cellule C35)","")</f>
        <v/>
      </c>
      <c r="G38" s="41"/>
      <c r="H38" s="41"/>
      <c r="I38" s="41"/>
      <c r="J38" s="50"/>
      <c r="K38" s="79"/>
      <c r="L38" s="225"/>
      <c r="M38" s="225"/>
      <c r="N38" s="225"/>
      <c r="O38" s="225"/>
      <c r="P38" s="225"/>
      <c r="Q38" s="225"/>
      <c r="R38" s="225"/>
      <c r="S38" s="225"/>
      <c r="T38" s="225"/>
      <c r="U38" s="225"/>
      <c r="V38" s="225"/>
      <c r="W38" s="225"/>
      <c r="X38" s="226"/>
      <c r="Y38" s="72"/>
      <c r="Z38" s="225"/>
      <c r="AA38" s="225"/>
      <c r="AB38" s="225"/>
      <c r="AC38" s="225"/>
      <c r="AD38" s="225"/>
      <c r="AE38" s="225"/>
      <c r="AF38" s="225"/>
      <c r="AG38" s="225"/>
      <c r="AH38" s="225"/>
      <c r="AI38" s="225"/>
      <c r="AJ38" s="225"/>
      <c r="AK38" s="225"/>
      <c r="AL38" s="226"/>
      <c r="AM38" s="72"/>
      <c r="AN38" s="240"/>
      <c r="AO38" s="240"/>
      <c r="AP38" s="240"/>
      <c r="AQ38" s="240"/>
      <c r="AR38" s="240"/>
      <c r="AS38" s="240"/>
      <c r="AT38" s="240"/>
      <c r="AU38" s="240"/>
      <c r="AV38" s="240"/>
      <c r="AW38" s="240"/>
      <c r="AX38" s="240"/>
      <c r="AY38" s="240"/>
      <c r="AZ38" s="240"/>
      <c r="BA38" s="98"/>
      <c r="BB38" s="99"/>
      <c r="BC38" s="50"/>
      <c r="BD38" s="59" t="e">
        <f>'1-Informatsioon võistluse kohta'!#REF!</f>
        <v>#REF!</v>
      </c>
      <c r="BE38" s="41"/>
      <c r="BF38" s="41"/>
      <c r="BG38" s="41"/>
      <c r="BH38" s="41"/>
      <c r="BI38" s="41"/>
      <c r="BJ38" s="41"/>
      <c r="BK38" s="41"/>
      <c r="BL38" s="41"/>
      <c r="BM38" s="41"/>
      <c r="BN38" s="41"/>
      <c r="BO38" s="41"/>
      <c r="BP38" s="41"/>
      <c r="BQ38" s="41"/>
      <c r="BR38" s="41"/>
      <c r="BS38" s="41"/>
      <c r="BT38" s="41"/>
      <c r="BU38" s="41"/>
      <c r="BV38" s="41"/>
      <c r="BW38" s="41"/>
      <c r="BX38" s="41"/>
    </row>
    <row r="39" spans="1:76" ht="15" customHeight="1">
      <c r="A39" s="41"/>
      <c r="B39" s="118" t="s">
        <v>243</v>
      </c>
      <c r="C39" s="167" t="s">
        <v>219</v>
      </c>
      <c r="D39" s="39"/>
      <c r="E39" s="54">
        <f>IF(C38=2,2,4)</f>
        <v>4</v>
      </c>
      <c r="F39" s="47" t="str">
        <f t="shared" si="0"/>
        <v/>
      </c>
      <c r="G39" s="119"/>
      <c r="H39" s="41"/>
      <c r="I39" s="41"/>
      <c r="J39" s="50"/>
      <c r="K39" s="79"/>
      <c r="L39" s="225"/>
      <c r="M39" s="225"/>
      <c r="N39" s="225"/>
      <c r="O39" s="225"/>
      <c r="P39" s="225"/>
      <c r="Q39" s="225"/>
      <c r="R39" s="225"/>
      <c r="S39" s="225"/>
      <c r="T39" s="225"/>
      <c r="U39" s="225"/>
      <c r="V39" s="225"/>
      <c r="W39" s="225"/>
      <c r="X39" s="226"/>
      <c r="Y39" s="72"/>
      <c r="Z39" s="225"/>
      <c r="AA39" s="225"/>
      <c r="AB39" s="225"/>
      <c r="AC39" s="225"/>
      <c r="AD39" s="225"/>
      <c r="AE39" s="225"/>
      <c r="AF39" s="225"/>
      <c r="AG39" s="225"/>
      <c r="AH39" s="225"/>
      <c r="AI39" s="225"/>
      <c r="AJ39" s="225"/>
      <c r="AK39" s="225"/>
      <c r="AL39" s="226"/>
      <c r="AM39" s="72"/>
      <c r="AN39" s="240"/>
      <c r="AO39" s="240"/>
      <c r="AP39" s="240"/>
      <c r="AQ39" s="240"/>
      <c r="AR39" s="240"/>
      <c r="AS39" s="240"/>
      <c r="AT39" s="240"/>
      <c r="AU39" s="240"/>
      <c r="AV39" s="240"/>
      <c r="AW39" s="240"/>
      <c r="AX39" s="240"/>
      <c r="AY39" s="240"/>
      <c r="AZ39" s="240"/>
      <c r="BA39" s="98"/>
      <c r="BB39" s="99"/>
      <c r="BC39" s="50"/>
      <c r="BD39" s="59">
        <f>'2-Hinnang võistlusele'!F3</f>
        <v>0</v>
      </c>
      <c r="BE39" s="41"/>
      <c r="BF39" s="41"/>
      <c r="BG39" s="41"/>
      <c r="BH39" s="41"/>
      <c r="BI39" s="41"/>
      <c r="BJ39" s="41"/>
      <c r="BK39" s="41"/>
      <c r="BL39" s="41"/>
      <c r="BM39" s="41"/>
      <c r="BN39" s="41"/>
      <c r="BO39" s="41"/>
      <c r="BP39" s="41"/>
      <c r="BQ39" s="41"/>
      <c r="BR39" s="41"/>
      <c r="BS39" s="41"/>
      <c r="BT39" s="41"/>
      <c r="BU39" s="41"/>
      <c r="BV39" s="41"/>
      <c r="BW39" s="41"/>
      <c r="BX39" s="41"/>
    </row>
    <row r="40" spans="1:76" ht="15" customHeight="1" thickBot="1">
      <c r="A40" s="68"/>
      <c r="B40" s="120" t="s">
        <v>244</v>
      </c>
      <c r="C40" s="168" t="s">
        <v>219</v>
      </c>
      <c r="D40" s="39"/>
      <c r="E40" s="54">
        <f>IF(C38=1,1,4)</f>
        <v>4</v>
      </c>
      <c r="F40" s="40"/>
      <c r="G40" s="68"/>
      <c r="H40" s="41"/>
      <c r="I40" s="41"/>
      <c r="J40" s="50"/>
      <c r="K40" s="79"/>
      <c r="L40" s="225"/>
      <c r="M40" s="225"/>
      <c r="N40" s="225"/>
      <c r="O40" s="225"/>
      <c r="P40" s="225"/>
      <c r="Q40" s="225"/>
      <c r="R40" s="225"/>
      <c r="S40" s="225"/>
      <c r="T40" s="225"/>
      <c r="U40" s="225"/>
      <c r="V40" s="225"/>
      <c r="W40" s="225"/>
      <c r="X40" s="226"/>
      <c r="Y40" s="72"/>
      <c r="Z40" s="225"/>
      <c r="AA40" s="225"/>
      <c r="AB40" s="225"/>
      <c r="AC40" s="225"/>
      <c r="AD40" s="225"/>
      <c r="AE40" s="225"/>
      <c r="AF40" s="225"/>
      <c r="AG40" s="225"/>
      <c r="AH40" s="225"/>
      <c r="AI40" s="225"/>
      <c r="AJ40" s="225"/>
      <c r="AK40" s="225"/>
      <c r="AL40" s="226"/>
      <c r="AM40" s="72"/>
      <c r="AN40" s="240"/>
      <c r="AO40" s="240"/>
      <c r="AP40" s="240"/>
      <c r="AQ40" s="240"/>
      <c r="AR40" s="240"/>
      <c r="AS40" s="240"/>
      <c r="AT40" s="240"/>
      <c r="AU40" s="240"/>
      <c r="AV40" s="240"/>
      <c r="AW40" s="240"/>
      <c r="AX40" s="240"/>
      <c r="AY40" s="240"/>
      <c r="AZ40" s="240"/>
      <c r="BA40" s="98"/>
      <c r="BB40" s="99"/>
      <c r="BC40" s="50"/>
      <c r="BD40" s="59" t="str">
        <f>'2-Hinnang võistlusele'!F21</f>
        <v/>
      </c>
      <c r="BE40" s="41"/>
      <c r="BF40" s="41"/>
      <c r="BG40" s="41"/>
      <c r="BH40" s="41"/>
      <c r="BI40" s="41"/>
      <c r="BJ40" s="41"/>
      <c r="BK40" s="41"/>
      <c r="BL40" s="41"/>
      <c r="BM40" s="41"/>
      <c r="BN40" s="41"/>
      <c r="BO40" s="41"/>
      <c r="BP40" s="41"/>
      <c r="BQ40" s="41"/>
      <c r="BR40" s="41"/>
      <c r="BS40" s="41"/>
      <c r="BT40" s="41"/>
      <c r="BU40" s="41"/>
      <c r="BV40" s="41"/>
      <c r="BW40" s="41"/>
      <c r="BX40" s="41"/>
    </row>
    <row r="41" spans="1:76" ht="15" customHeight="1" thickBot="1">
      <c r="A41" s="41"/>
      <c r="B41" s="121"/>
      <c r="C41" s="48"/>
      <c r="D41" s="39"/>
      <c r="E41" s="65"/>
      <c r="F41" s="41"/>
      <c r="G41" s="68"/>
      <c r="H41" s="41"/>
      <c r="I41" s="41"/>
      <c r="J41" s="50"/>
      <c r="K41" s="79"/>
      <c r="L41" s="225"/>
      <c r="M41" s="225"/>
      <c r="N41" s="225"/>
      <c r="O41" s="225"/>
      <c r="P41" s="225"/>
      <c r="Q41" s="225"/>
      <c r="R41" s="225"/>
      <c r="S41" s="225"/>
      <c r="T41" s="225"/>
      <c r="U41" s="225"/>
      <c r="V41" s="225"/>
      <c r="W41" s="225"/>
      <c r="X41" s="226"/>
      <c r="Y41" s="72"/>
      <c r="Z41" s="225"/>
      <c r="AA41" s="225"/>
      <c r="AB41" s="225"/>
      <c r="AC41" s="225"/>
      <c r="AD41" s="225"/>
      <c r="AE41" s="225"/>
      <c r="AF41" s="225"/>
      <c r="AG41" s="225"/>
      <c r="AH41" s="225"/>
      <c r="AI41" s="225"/>
      <c r="AJ41" s="225"/>
      <c r="AK41" s="225"/>
      <c r="AL41" s="226"/>
      <c r="AM41" s="72"/>
      <c r="AN41" s="240"/>
      <c r="AO41" s="240"/>
      <c r="AP41" s="240"/>
      <c r="AQ41" s="240"/>
      <c r="AR41" s="240"/>
      <c r="AS41" s="240"/>
      <c r="AT41" s="240"/>
      <c r="AU41" s="240"/>
      <c r="AV41" s="240"/>
      <c r="AW41" s="240"/>
      <c r="AX41" s="240"/>
      <c r="AY41" s="240"/>
      <c r="AZ41" s="240"/>
      <c r="BA41" s="98"/>
      <c r="BB41" s="99"/>
      <c r="BC41" s="50"/>
      <c r="BD41" s="59" t="e">
        <f>'2-Hinnang võistlusele'!#REF!</f>
        <v>#REF!</v>
      </c>
      <c r="BE41" s="41"/>
      <c r="BF41" s="41"/>
      <c r="BG41" s="41"/>
      <c r="BH41" s="41"/>
      <c r="BI41" s="41"/>
      <c r="BJ41" s="41"/>
      <c r="BK41" s="41"/>
      <c r="BL41" s="41"/>
      <c r="BM41" s="41"/>
      <c r="BN41" s="41"/>
      <c r="BO41" s="41"/>
      <c r="BP41" s="41"/>
      <c r="BQ41" s="41"/>
      <c r="BR41" s="41"/>
      <c r="BS41" s="41"/>
      <c r="BT41" s="41"/>
      <c r="BU41" s="41"/>
      <c r="BV41" s="41"/>
      <c r="BW41" s="41"/>
      <c r="BX41" s="41"/>
    </row>
    <row r="42" spans="1:76" ht="15" customHeight="1" thickBot="1">
      <c r="A42" s="41"/>
      <c r="B42" s="122" t="s">
        <v>245</v>
      </c>
      <c r="C42" s="156" t="s">
        <v>219</v>
      </c>
      <c r="D42" s="39"/>
      <c r="E42" s="54">
        <f>IF(C42=3,3,4)</f>
        <v>4</v>
      </c>
      <c r="F42" s="47" t="str">
        <f>IF(C42="","La note globale du rapport n'a pas été renseignée (onglet Recap - Cellule C45)","")</f>
        <v/>
      </c>
      <c r="G42" s="68"/>
      <c r="H42" s="41"/>
      <c r="I42" s="41"/>
      <c r="J42" s="50"/>
      <c r="K42" s="79"/>
      <c r="L42" s="67"/>
      <c r="M42" s="67"/>
      <c r="N42" s="67"/>
      <c r="O42" s="67"/>
      <c r="P42" s="67"/>
      <c r="Q42" s="67"/>
      <c r="R42" s="67"/>
      <c r="S42" s="67"/>
      <c r="T42" s="67"/>
      <c r="U42" s="67"/>
      <c r="V42" s="67"/>
      <c r="W42" s="67"/>
      <c r="X42" s="108"/>
      <c r="Y42" s="72"/>
      <c r="Z42" s="67"/>
      <c r="AA42" s="67"/>
      <c r="AB42" s="67"/>
      <c r="AC42" s="67"/>
      <c r="AD42" s="67"/>
      <c r="AE42" s="67"/>
      <c r="AF42" s="67"/>
      <c r="AG42" s="67"/>
      <c r="AH42" s="67"/>
      <c r="AI42" s="67"/>
      <c r="AJ42" s="67"/>
      <c r="AK42" s="67"/>
      <c r="AL42" s="108"/>
      <c r="AM42" s="72"/>
      <c r="AN42" s="108"/>
      <c r="AO42" s="108"/>
      <c r="AP42" s="108"/>
      <c r="AQ42" s="108"/>
      <c r="AR42" s="108"/>
      <c r="AS42" s="108"/>
      <c r="AT42" s="108"/>
      <c r="AU42" s="108"/>
      <c r="AV42" s="108"/>
      <c r="AW42" s="108"/>
      <c r="AX42" s="108"/>
      <c r="AY42" s="108"/>
      <c r="AZ42" s="108"/>
      <c r="BA42" s="110"/>
      <c r="BB42" s="123"/>
      <c r="BC42" s="50"/>
      <c r="BD42" s="59" t="str">
        <f>'2-Hinnang võistlusele'!F38</f>
        <v/>
      </c>
      <c r="BE42" s="41"/>
      <c r="BF42" s="41"/>
      <c r="BG42" s="41"/>
      <c r="BH42" s="41"/>
      <c r="BI42" s="41"/>
      <c r="BJ42" s="41"/>
      <c r="BK42" s="41"/>
      <c r="BL42" s="41"/>
      <c r="BM42" s="41"/>
      <c r="BN42" s="41"/>
      <c r="BO42" s="41"/>
      <c r="BP42" s="41"/>
      <c r="BQ42" s="41"/>
      <c r="BR42" s="41"/>
      <c r="BS42" s="41"/>
      <c r="BT42" s="41"/>
      <c r="BU42" s="41"/>
      <c r="BV42" s="41"/>
      <c r="BW42" s="41"/>
      <c r="BX42" s="41"/>
    </row>
    <row r="43" spans="1:76" ht="15" customHeight="1" thickBot="1">
      <c r="A43" s="68"/>
      <c r="B43" s="218"/>
      <c r="C43" s="219"/>
      <c r="D43" s="39"/>
      <c r="E43" s="54">
        <f>IF(C42=2,2,4)</f>
        <v>4</v>
      </c>
      <c r="F43" s="40"/>
      <c r="G43" s="41"/>
      <c r="H43" s="41"/>
      <c r="I43" s="41"/>
      <c r="J43" s="50"/>
      <c r="K43" s="124"/>
      <c r="L43" s="125"/>
      <c r="M43" s="125"/>
      <c r="N43" s="125"/>
      <c r="O43" s="125"/>
      <c r="P43" s="125"/>
      <c r="Q43" s="125"/>
      <c r="R43" s="125"/>
      <c r="S43" s="125"/>
      <c r="T43" s="125"/>
      <c r="U43" s="125"/>
      <c r="V43" s="125"/>
      <c r="W43" s="125"/>
      <c r="X43" s="126"/>
      <c r="Y43" s="121"/>
      <c r="Z43" s="125"/>
      <c r="AA43" s="125"/>
      <c r="AB43" s="125"/>
      <c r="AC43" s="125"/>
      <c r="AD43" s="125"/>
      <c r="AE43" s="125"/>
      <c r="AF43" s="125"/>
      <c r="AG43" s="125"/>
      <c r="AH43" s="125"/>
      <c r="AI43" s="125"/>
      <c r="AJ43" s="125"/>
      <c r="AK43" s="125"/>
      <c r="AL43" s="125"/>
      <c r="AM43" s="124"/>
      <c r="AN43" s="126"/>
      <c r="AO43" s="126"/>
      <c r="AP43" s="126"/>
      <c r="AQ43" s="126"/>
      <c r="AR43" s="126"/>
      <c r="AS43" s="126"/>
      <c r="AT43" s="126"/>
      <c r="AU43" s="126"/>
      <c r="AV43" s="126"/>
      <c r="AW43" s="126"/>
      <c r="AX43" s="126"/>
      <c r="AY43" s="126"/>
      <c r="AZ43" s="126"/>
      <c r="BA43" s="127"/>
      <c r="BB43" s="128"/>
      <c r="BC43" s="50"/>
      <c r="BD43" s="59">
        <f>'2-Hinnang võistlusele'!E46</f>
        <v>0</v>
      </c>
      <c r="BE43" s="41"/>
      <c r="BF43" s="41"/>
      <c r="BG43" s="41"/>
      <c r="BH43" s="41"/>
      <c r="BI43" s="41"/>
      <c r="BJ43" s="41"/>
      <c r="BK43" s="41"/>
      <c r="BL43" s="41"/>
      <c r="BM43" s="41"/>
      <c r="BN43" s="41"/>
      <c r="BO43" s="41"/>
      <c r="BP43" s="41"/>
      <c r="BQ43" s="41"/>
      <c r="BR43" s="41"/>
      <c r="BS43" s="41"/>
      <c r="BT43" s="41"/>
      <c r="BU43" s="41"/>
      <c r="BV43" s="41"/>
      <c r="BW43" s="41"/>
      <c r="BX43" s="41"/>
    </row>
    <row r="44" spans="1:76" ht="15" customHeight="1">
      <c r="A44" s="68"/>
      <c r="B44" s="41"/>
      <c r="C44" s="48"/>
      <c r="D44" s="66"/>
      <c r="E44" s="54">
        <f>IF(C42=1,1,4)</f>
        <v>4</v>
      </c>
      <c r="F44" s="37"/>
      <c r="G44" s="41"/>
      <c r="H44" s="41"/>
      <c r="I44" s="41"/>
      <c r="J44" s="42"/>
      <c r="K44" s="72"/>
      <c r="L44" s="67"/>
      <c r="M44" s="67"/>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0"/>
      <c r="BD44" s="59"/>
      <c r="BE44" s="41"/>
      <c r="BF44" s="41"/>
      <c r="BG44" s="41"/>
      <c r="BH44" s="41"/>
      <c r="BI44" s="41"/>
      <c r="BJ44" s="41"/>
      <c r="BK44" s="41"/>
      <c r="BL44" s="41"/>
      <c r="BM44" s="41"/>
      <c r="BN44" s="41"/>
      <c r="BO44" s="41"/>
      <c r="BP44" s="41"/>
      <c r="BQ44" s="41"/>
      <c r="BR44" s="41"/>
      <c r="BS44" s="41"/>
      <c r="BT44" s="41"/>
      <c r="BU44" s="41"/>
      <c r="BV44" s="41"/>
      <c r="BW44" s="41"/>
      <c r="BX44" s="41"/>
    </row>
    <row r="45" spans="1:76" ht="15" customHeight="1" thickBot="1">
      <c r="A45" s="68"/>
      <c r="B45" s="41"/>
      <c r="C45" s="48"/>
      <c r="D45" s="66"/>
      <c r="E45" s="40"/>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129"/>
      <c r="BD45" s="130" t="str">
        <f>'2-Hinnang võistlusele'!F42</f>
        <v/>
      </c>
      <c r="BE45" s="121"/>
      <c r="BF45" s="121"/>
      <c r="BG45" s="121"/>
      <c r="BH45" s="121"/>
      <c r="BI45" s="121"/>
      <c r="BJ45" s="121"/>
      <c r="BK45" s="121"/>
      <c r="BL45" s="121"/>
      <c r="BM45" s="121"/>
      <c r="BN45" s="121"/>
      <c r="BO45" s="121"/>
      <c r="BP45" s="121"/>
      <c r="BQ45" s="121"/>
      <c r="BR45" s="121"/>
      <c r="BS45" s="121"/>
      <c r="BT45" s="121"/>
      <c r="BU45" s="121"/>
      <c r="BV45" s="121"/>
      <c r="BW45" s="121"/>
      <c r="BX45" s="121"/>
    </row>
    <row r="46" spans="1:76" ht="15" customHeight="1">
      <c r="A46" s="68"/>
      <c r="B46" s="41"/>
      <c r="C46" s="131"/>
      <c r="D46" s="40"/>
      <c r="E46" s="40"/>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row>
    <row r="47" spans="1:76" ht="15" customHeight="1">
      <c r="A47" s="41"/>
      <c r="B47" s="41"/>
      <c r="C47" s="48"/>
      <c r="D47" s="94"/>
      <c r="E47" s="40"/>
      <c r="F47" s="40"/>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row>
    <row r="48" spans="1:76" ht="15" customHeight="1">
      <c r="A48" s="68"/>
      <c r="B48" s="41"/>
      <c r="C48" s="48"/>
      <c r="D48" s="94"/>
      <c r="E48" s="40"/>
      <c r="F48" s="40"/>
      <c r="G48" s="68"/>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row>
    <row r="49" spans="1:76" ht="15" customHeight="1">
      <c r="A49" s="41"/>
      <c r="B49" s="41"/>
      <c r="C49" s="48"/>
      <c r="D49" s="94"/>
      <c r="E49" s="40"/>
      <c r="F49" s="40"/>
      <c r="G49" s="68"/>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row>
    <row r="50" spans="1:76" ht="15" customHeight="1">
      <c r="A50" s="41"/>
      <c r="B50" s="37"/>
      <c r="C50" s="38"/>
      <c r="D50" s="39"/>
      <c r="E50" s="68"/>
      <c r="F50" s="68"/>
      <c r="G50" s="68"/>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row>
    <row r="51" spans="1:76" ht="15" customHeight="1">
      <c r="A51" s="41"/>
      <c r="B51" s="41"/>
      <c r="C51" s="48"/>
      <c r="D51" s="39"/>
      <c r="E51" s="68"/>
      <c r="F51" s="68"/>
      <c r="G51" s="68"/>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row>
    <row r="52" spans="1:76" ht="15" customHeight="1">
      <c r="A52" s="41"/>
      <c r="B52" s="41"/>
      <c r="C52" s="48"/>
      <c r="D52" s="66"/>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row>
    <row r="53" spans="1:76" ht="21.75" customHeight="1">
      <c r="A53" s="41"/>
      <c r="B53" s="41"/>
      <c r="C53" s="48"/>
      <c r="D53" s="66"/>
      <c r="E53" s="41"/>
      <c r="F53" s="41"/>
      <c r="G53" s="68"/>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row>
    <row r="54" spans="1:76" ht="15.75" customHeight="1">
      <c r="A54" s="41"/>
      <c r="B54" s="41"/>
      <c r="C54" s="48"/>
      <c r="D54" s="66"/>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row>
    <row r="55" spans="1:76" ht="15.75" customHeight="1">
      <c r="A55" s="41"/>
      <c r="B55" s="41"/>
      <c r="C55" s="48"/>
      <c r="D55" s="66"/>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row>
    <row r="56" spans="1:76" ht="15.75" customHeight="1">
      <c r="A56" s="41"/>
      <c r="B56" s="41"/>
      <c r="C56" s="48"/>
      <c r="D56" s="66"/>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row>
    <row r="57" spans="1:76" ht="15.75" customHeight="1">
      <c r="A57" s="41"/>
      <c r="B57" s="41"/>
      <c r="C57" s="48"/>
      <c r="D57" s="66"/>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row>
    <row r="58" spans="1:76" ht="15" customHeight="1">
      <c r="A58" s="41"/>
      <c r="B58" s="41"/>
      <c r="C58" s="48"/>
      <c r="D58" s="66"/>
      <c r="E58" s="40"/>
      <c r="F58" s="47"/>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row>
    <row r="59" spans="1:76" ht="15" customHeight="1">
      <c r="A59" s="41"/>
      <c r="B59" s="41"/>
      <c r="C59" s="48"/>
      <c r="D59" s="66"/>
      <c r="E59" s="40"/>
      <c r="F59" s="40"/>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row>
    <row r="60" spans="1:76" ht="15" customHeight="1">
      <c r="A60" s="41"/>
      <c r="B60" s="41"/>
      <c r="C60" s="48"/>
      <c r="D60" s="66"/>
      <c r="E60" s="40"/>
      <c r="F60" s="40"/>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row>
    <row r="61" spans="1:76" ht="15.75" customHeight="1">
      <c r="A61" s="41"/>
      <c r="B61" s="41"/>
      <c r="C61" s="48"/>
      <c r="D61" s="66"/>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row>
    <row r="62" spans="1:76" ht="15.75" customHeight="1">
      <c r="A62" s="41"/>
      <c r="B62" s="41"/>
      <c r="C62" s="48"/>
      <c r="D62" s="66"/>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row>
    <row r="63" spans="1:76" ht="15.75" customHeight="1">
      <c r="A63" s="41"/>
      <c r="B63" s="41"/>
      <c r="C63" s="48"/>
      <c r="D63" s="66"/>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row>
    <row r="64" spans="1:76" ht="15.75" customHeight="1">
      <c r="A64" s="41"/>
      <c r="B64" s="41"/>
      <c r="C64" s="48"/>
      <c r="D64" s="66"/>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row>
    <row r="65" spans="1:76" ht="15.75" customHeight="1">
      <c r="A65" s="41"/>
      <c r="B65" s="41"/>
      <c r="C65" s="48"/>
      <c r="D65" s="66"/>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row>
    <row r="66" spans="1:76" ht="15.75" customHeight="1">
      <c r="A66" s="41"/>
      <c r="B66" s="41"/>
      <c r="C66" s="48"/>
      <c r="D66" s="66"/>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row>
    <row r="67" spans="1:76" ht="15.75" customHeight="1">
      <c r="A67" s="41"/>
      <c r="B67" s="41"/>
      <c r="C67" s="48"/>
      <c r="D67" s="66"/>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row>
    <row r="68" spans="1:76" ht="15.75" customHeight="1">
      <c r="A68" s="41"/>
      <c r="B68" s="41"/>
      <c r="C68" s="48"/>
      <c r="D68" s="66"/>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row>
    <row r="69" spans="1:76" ht="15.75" customHeight="1">
      <c r="A69" s="41"/>
      <c r="B69" s="41"/>
      <c r="C69" s="48"/>
      <c r="D69" s="66"/>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row>
    <row r="70" spans="1:76" ht="15.75" customHeight="1">
      <c r="A70" s="41"/>
      <c r="B70" s="41"/>
      <c r="C70" s="48"/>
      <c r="D70" s="66"/>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row>
    <row r="71" spans="1:76" ht="15.75" customHeight="1">
      <c r="A71" s="41"/>
      <c r="B71" s="41"/>
      <c r="C71" s="48"/>
      <c r="D71" s="66"/>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row>
    <row r="72" spans="1:76" ht="15.75" customHeight="1">
      <c r="A72" s="41"/>
      <c r="B72" s="41"/>
      <c r="C72" s="48"/>
      <c r="D72" s="66"/>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row>
    <row r="73" spans="1:76" ht="15.75" customHeight="1">
      <c r="A73" s="41"/>
      <c r="B73" s="41"/>
      <c r="C73" s="48"/>
      <c r="D73" s="66"/>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row>
    <row r="74" spans="1:76" ht="15.75" customHeight="1">
      <c r="A74" s="41"/>
      <c r="B74" s="41"/>
      <c r="C74" s="48"/>
      <c r="D74" s="66"/>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row>
    <row r="75" spans="1:76" ht="15.75" customHeight="1">
      <c r="A75" s="41"/>
      <c r="B75" s="41"/>
      <c r="C75" s="48"/>
      <c r="D75" s="66"/>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row>
    <row r="76" spans="1:76" ht="15.75" customHeight="1">
      <c r="A76" s="41"/>
      <c r="B76" s="41"/>
      <c r="C76" s="48"/>
      <c r="D76" s="66"/>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row>
    <row r="77" spans="1:76" ht="15.75" customHeight="1">
      <c r="A77" s="41"/>
      <c r="B77" s="41"/>
      <c r="C77" s="48"/>
      <c r="D77" s="66"/>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row>
    <row r="78" spans="1:76" ht="15.75" customHeight="1">
      <c r="A78" s="41"/>
      <c r="B78" s="41"/>
      <c r="C78" s="48"/>
      <c r="D78" s="66"/>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row>
    <row r="79" spans="1:76" ht="15.75" customHeight="1">
      <c r="A79" s="41"/>
      <c r="B79" s="41"/>
      <c r="C79" s="48"/>
      <c r="D79" s="66"/>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row>
    <row r="80" spans="1:76" ht="15.75" customHeight="1">
      <c r="A80" s="41"/>
      <c r="B80" s="41"/>
      <c r="C80" s="48"/>
      <c r="D80" s="66"/>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row>
    <row r="81" spans="1:76" ht="15.75" customHeight="1">
      <c r="A81" s="41"/>
      <c r="B81" s="41"/>
      <c r="C81" s="48"/>
      <c r="D81" s="66"/>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row>
    <row r="82" spans="1:76" ht="15.75" customHeight="1">
      <c r="A82" s="41"/>
      <c r="B82" s="41"/>
      <c r="C82" s="48"/>
      <c r="D82" s="66"/>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row>
    <row r="83" spans="1:76" ht="15.75" customHeight="1">
      <c r="A83" s="41"/>
      <c r="B83" s="41"/>
      <c r="C83" s="48"/>
      <c r="D83" s="66"/>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row>
    <row r="84" spans="1:76" ht="15.75" customHeight="1">
      <c r="A84" s="41"/>
      <c r="B84" s="41"/>
      <c r="C84" s="48"/>
      <c r="D84" s="66"/>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row>
    <row r="85" spans="1:76" ht="15.75" customHeight="1">
      <c r="A85" s="41"/>
      <c r="B85" s="41"/>
      <c r="C85" s="48"/>
      <c r="D85" s="66"/>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row>
    <row r="86" spans="1:76" ht="15.75" customHeight="1">
      <c r="A86" s="41"/>
      <c r="B86" s="41"/>
      <c r="C86" s="48"/>
      <c r="D86" s="66"/>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row>
    <row r="87" spans="1:76" ht="15.75" customHeight="1">
      <c r="A87" s="41"/>
      <c r="B87" s="41"/>
      <c r="C87" s="48"/>
      <c r="D87" s="66"/>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row>
    <row r="88" spans="1:76" ht="15.75" customHeight="1">
      <c r="A88" s="41"/>
      <c r="B88" s="41"/>
      <c r="C88" s="48"/>
      <c r="D88" s="66"/>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row>
    <row r="89" spans="1:76" ht="15.75" customHeight="1">
      <c r="A89" s="41"/>
      <c r="B89" s="41"/>
      <c r="C89" s="48"/>
      <c r="D89" s="66"/>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row>
    <row r="90" spans="1:76" ht="15.75" customHeight="1">
      <c r="A90" s="41"/>
      <c r="B90" s="41"/>
      <c r="C90" s="48"/>
      <c r="D90" s="66"/>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row>
    <row r="91" spans="1:76" ht="15.75" customHeight="1">
      <c r="A91" s="41"/>
      <c r="B91" s="41"/>
      <c r="C91" s="48"/>
      <c r="D91" s="66"/>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row>
    <row r="92" spans="1:76" ht="15.75" customHeight="1">
      <c r="A92" s="41"/>
      <c r="B92" s="41"/>
      <c r="C92" s="48"/>
      <c r="D92" s="66"/>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row>
    <row r="93" spans="1:76" ht="15.75" customHeight="1">
      <c r="A93" s="41"/>
      <c r="B93" s="41"/>
      <c r="C93" s="48"/>
      <c r="D93" s="66"/>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row>
    <row r="94" spans="1:76" ht="15.75" customHeight="1">
      <c r="A94" s="41"/>
      <c r="B94" s="41"/>
      <c r="C94" s="48"/>
      <c r="D94" s="66"/>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row>
    <row r="95" spans="1:76" ht="15.75" customHeight="1">
      <c r="A95" s="41"/>
      <c r="B95" s="41"/>
      <c r="C95" s="48"/>
      <c r="D95" s="66"/>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row>
    <row r="96" spans="1:76" ht="15.75" customHeight="1">
      <c r="A96" s="41"/>
      <c r="B96" s="41"/>
      <c r="C96" s="48"/>
      <c r="D96" s="66"/>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row>
    <row r="97" spans="1:76" ht="15.75" customHeight="1">
      <c r="A97" s="41"/>
      <c r="B97" s="41"/>
      <c r="C97" s="48"/>
      <c r="D97" s="66"/>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row>
    <row r="98" spans="1:76" ht="15.75" customHeight="1">
      <c r="A98" s="41"/>
      <c r="B98" s="41"/>
      <c r="C98" s="48"/>
      <c r="D98" s="66"/>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row>
    <row r="99" spans="1:76" ht="15.75" customHeight="1">
      <c r="A99" s="41"/>
      <c r="B99" s="41"/>
      <c r="C99" s="48"/>
      <c r="D99" s="66"/>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row>
    <row r="100" spans="1:76" ht="15.75" customHeight="1">
      <c r="A100" s="41"/>
      <c r="B100" s="41"/>
      <c r="C100" s="48"/>
      <c r="D100" s="66"/>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row>
    <row r="101" spans="1:76" ht="15.75" customHeight="1">
      <c r="A101" s="41"/>
      <c r="B101" s="41"/>
      <c r="C101" s="48"/>
      <c r="D101" s="66"/>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row>
    <row r="102" spans="1:76" ht="15.75" customHeight="1">
      <c r="A102" s="41"/>
      <c r="B102" s="41"/>
      <c r="C102" s="48"/>
      <c r="D102" s="66"/>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row>
    <row r="103" spans="1:76" ht="15.75" customHeight="1">
      <c r="A103" s="41"/>
      <c r="B103" s="41"/>
      <c r="C103" s="48"/>
      <c r="D103" s="66"/>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row>
    <row r="104" spans="1:76" ht="15.75" customHeight="1">
      <c r="A104" s="41"/>
      <c r="B104" s="41"/>
      <c r="C104" s="48"/>
      <c r="D104" s="66"/>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row>
    <row r="105" spans="1:76" ht="15.75" customHeight="1">
      <c r="A105" s="41"/>
      <c r="B105" s="41"/>
      <c r="C105" s="48"/>
      <c r="D105" s="66"/>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row>
    <row r="106" spans="1:76" ht="15.75" customHeight="1">
      <c r="A106" s="41"/>
      <c r="B106" s="41"/>
      <c r="C106" s="48"/>
      <c r="D106" s="66"/>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row>
    <row r="107" spans="1:76" ht="15.75" customHeight="1">
      <c r="A107" s="41"/>
      <c r="B107" s="41"/>
      <c r="C107" s="48"/>
      <c r="D107" s="66"/>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row>
    <row r="108" spans="1:76" ht="15.75" customHeight="1">
      <c r="A108" s="41"/>
      <c r="B108" s="41"/>
      <c r="C108" s="48"/>
      <c r="D108" s="66"/>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row>
    <row r="109" spans="1:76" ht="15.75" customHeight="1">
      <c r="A109" s="41"/>
      <c r="B109" s="41"/>
      <c r="C109" s="48"/>
      <c r="D109" s="66"/>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row>
    <row r="110" spans="1:76" ht="15.75" customHeight="1">
      <c r="A110" s="41"/>
      <c r="B110" s="41"/>
      <c r="C110" s="48"/>
      <c r="D110" s="66"/>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row>
    <row r="111" spans="1:76" ht="15.75" customHeight="1">
      <c r="A111" s="41"/>
      <c r="B111" s="41"/>
      <c r="C111" s="48"/>
      <c r="D111" s="66"/>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row>
    <row r="112" spans="1:76" ht="15.75" customHeight="1">
      <c r="A112" s="41"/>
      <c r="B112" s="41"/>
      <c r="C112" s="48"/>
      <c r="D112" s="66"/>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row>
    <row r="113" spans="1:76" ht="15.75" customHeight="1">
      <c r="A113" s="41"/>
      <c r="B113" s="41"/>
      <c r="C113" s="48"/>
      <c r="D113" s="66"/>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row>
    <row r="114" spans="1:76" ht="15.75" customHeight="1">
      <c r="A114" s="41"/>
      <c r="B114" s="41"/>
      <c r="C114" s="48"/>
      <c r="D114" s="66"/>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row>
    <row r="115" spans="1:76" ht="15.75" customHeight="1">
      <c r="A115" s="41"/>
      <c r="B115" s="41"/>
      <c r="C115" s="48"/>
      <c r="D115" s="66"/>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row>
    <row r="116" spans="1:76" ht="15.75" customHeight="1">
      <c r="A116" s="41"/>
      <c r="B116" s="41"/>
      <c r="C116" s="48"/>
      <c r="D116" s="66"/>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row>
    <row r="117" spans="1:76" ht="15.75" customHeight="1">
      <c r="A117" s="41"/>
      <c r="B117" s="41"/>
      <c r="C117" s="48"/>
      <c r="D117" s="66"/>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row>
    <row r="118" spans="1:76" ht="15.75" customHeight="1">
      <c r="A118" s="41"/>
      <c r="B118" s="41"/>
      <c r="C118" s="48"/>
      <c r="D118" s="66"/>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row>
    <row r="119" spans="1:76" ht="15.75" customHeight="1">
      <c r="A119" s="41"/>
      <c r="B119" s="41"/>
      <c r="C119" s="48"/>
      <c r="D119" s="66"/>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row>
    <row r="120" spans="1:76" ht="15.75" customHeight="1">
      <c r="A120" s="41"/>
      <c r="B120" s="41"/>
      <c r="C120" s="48"/>
      <c r="D120" s="66"/>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row>
    <row r="121" spans="1:76" ht="15.75" customHeight="1">
      <c r="A121" s="41"/>
      <c r="B121" s="41"/>
      <c r="C121" s="48"/>
      <c r="D121" s="66"/>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row>
    <row r="122" spans="1:76" ht="15.75" customHeight="1">
      <c r="A122" s="41"/>
      <c r="B122" s="41"/>
      <c r="C122" s="48"/>
      <c r="D122" s="66"/>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row>
    <row r="123" spans="1:76" ht="15.75" customHeight="1">
      <c r="A123" s="41"/>
      <c r="B123" s="41"/>
      <c r="C123" s="48"/>
      <c r="D123" s="66"/>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row>
    <row r="124" spans="1:76" ht="15.75" customHeight="1">
      <c r="A124" s="41"/>
      <c r="B124" s="41"/>
      <c r="C124" s="48"/>
      <c r="D124" s="66"/>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row>
    <row r="125" spans="1:76" ht="15.75" customHeight="1">
      <c r="A125" s="41"/>
      <c r="B125" s="41"/>
      <c r="C125" s="48"/>
      <c r="D125" s="66"/>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row>
    <row r="126" spans="1:76" ht="15.75" customHeight="1">
      <c r="A126" s="41"/>
      <c r="B126" s="41"/>
      <c r="C126" s="48"/>
      <c r="D126" s="66"/>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row>
    <row r="127" spans="1:76" ht="15.75" customHeight="1">
      <c r="A127" s="41"/>
      <c r="B127" s="41"/>
      <c r="C127" s="48"/>
      <c r="D127" s="66"/>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row>
    <row r="128" spans="1:76" ht="15.75" customHeight="1">
      <c r="A128" s="41"/>
      <c r="B128" s="41"/>
      <c r="C128" s="48"/>
      <c r="D128" s="66"/>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row>
    <row r="129" spans="1:76" ht="15.75" customHeight="1">
      <c r="A129" s="41"/>
      <c r="B129" s="41"/>
      <c r="C129" s="48"/>
      <c r="D129" s="66"/>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row>
    <row r="130" spans="1:76" ht="15.75" customHeight="1">
      <c r="A130" s="41"/>
      <c r="B130" s="41"/>
      <c r="C130" s="48"/>
      <c r="D130" s="66"/>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row>
    <row r="131" spans="1:76" ht="15.75" customHeight="1">
      <c r="A131" s="41"/>
      <c r="B131" s="41"/>
      <c r="C131" s="48"/>
      <c r="D131" s="66"/>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row>
    <row r="132" spans="1:76" ht="15.75" customHeight="1">
      <c r="A132" s="41"/>
      <c r="B132" s="41"/>
      <c r="C132" s="48"/>
      <c r="D132" s="66"/>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row>
    <row r="133" spans="1:76" ht="15.75" customHeight="1">
      <c r="A133" s="41"/>
      <c r="B133" s="41"/>
      <c r="C133" s="48"/>
      <c r="D133" s="66"/>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row>
    <row r="134" spans="1:76" ht="15.75" customHeight="1">
      <c r="A134" s="41"/>
      <c r="B134" s="41"/>
      <c r="C134" s="48"/>
      <c r="D134" s="66"/>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row>
    <row r="135" spans="1:76" ht="15.75" customHeight="1">
      <c r="A135" s="41"/>
      <c r="B135" s="41"/>
      <c r="C135" s="48"/>
      <c r="D135" s="66"/>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row>
    <row r="136" spans="1:76" ht="15.75" customHeight="1">
      <c r="A136" s="41"/>
      <c r="B136" s="41"/>
      <c r="C136" s="48"/>
      <c r="D136" s="66"/>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row>
    <row r="137" spans="1:76" ht="15.75" customHeight="1">
      <c r="A137" s="41"/>
      <c r="B137" s="41"/>
      <c r="C137" s="48"/>
      <c r="D137" s="66"/>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row>
    <row r="138" spans="1:76" ht="15.75" customHeight="1">
      <c r="A138" s="41"/>
      <c r="B138" s="41"/>
      <c r="C138" s="48"/>
      <c r="D138" s="66"/>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row>
    <row r="139" spans="1:76" ht="15.75" customHeight="1">
      <c r="A139" s="41"/>
      <c r="B139" s="41"/>
      <c r="C139" s="48"/>
      <c r="D139" s="66"/>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row>
    <row r="140" spans="1:76" ht="15.75" customHeight="1">
      <c r="A140" s="41"/>
      <c r="B140" s="41"/>
      <c r="C140" s="48"/>
      <c r="D140" s="66"/>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row>
    <row r="141" spans="1:76" ht="15.75" customHeight="1">
      <c r="A141" s="41"/>
      <c r="B141" s="41"/>
      <c r="C141" s="48"/>
      <c r="D141" s="66"/>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row>
    <row r="142" spans="1:76" ht="15.75" customHeight="1">
      <c r="A142" s="41"/>
      <c r="B142" s="41"/>
      <c r="C142" s="48"/>
      <c r="D142" s="66"/>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row>
    <row r="143" spans="1:76" ht="15.75" customHeight="1">
      <c r="A143" s="41"/>
      <c r="B143" s="41"/>
      <c r="C143" s="48"/>
      <c r="D143" s="66"/>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row>
    <row r="144" spans="1:76" ht="15.75" customHeight="1">
      <c r="A144" s="41"/>
      <c r="B144" s="41"/>
      <c r="C144" s="48"/>
      <c r="D144" s="66"/>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row>
    <row r="145" spans="1:76" ht="15.75" customHeight="1">
      <c r="A145" s="41"/>
      <c r="B145" s="41"/>
      <c r="C145" s="48"/>
      <c r="D145" s="66"/>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row>
    <row r="146" spans="1:76" ht="15.75" customHeight="1">
      <c r="A146" s="41"/>
      <c r="B146" s="41"/>
      <c r="C146" s="48"/>
      <c r="D146" s="66"/>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row>
    <row r="147" spans="1:76" ht="15.75" customHeight="1">
      <c r="A147" s="41"/>
      <c r="B147" s="41"/>
      <c r="C147" s="48"/>
      <c r="D147" s="66"/>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row>
    <row r="148" spans="1:76" ht="15.75" customHeight="1">
      <c r="A148" s="41"/>
      <c r="B148" s="41"/>
      <c r="C148" s="48"/>
      <c r="D148" s="66"/>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row>
    <row r="149" spans="1:76" ht="15.75" customHeight="1">
      <c r="A149" s="41"/>
      <c r="B149" s="41"/>
      <c r="C149" s="48"/>
      <c r="D149" s="66"/>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row>
    <row r="150" spans="1:76" ht="15.75" customHeight="1">
      <c r="A150" s="41"/>
      <c r="B150" s="41"/>
      <c r="C150" s="48"/>
      <c r="D150" s="66"/>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row>
    <row r="151" spans="1:76" ht="15.75" customHeight="1">
      <c r="A151" s="41"/>
      <c r="B151" s="41"/>
      <c r="C151" s="48"/>
      <c r="D151" s="66"/>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row>
    <row r="152" spans="1:76" ht="15.75" customHeight="1">
      <c r="A152" s="41"/>
      <c r="B152" s="41"/>
      <c r="C152" s="48"/>
      <c r="D152" s="66"/>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row>
    <row r="153" spans="1:76" ht="15.75" customHeight="1">
      <c r="A153" s="41"/>
      <c r="B153" s="41"/>
      <c r="C153" s="48"/>
      <c r="D153" s="66"/>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row>
    <row r="154" spans="1:76" ht="15.75" customHeight="1">
      <c r="A154" s="41"/>
      <c r="B154" s="41"/>
      <c r="C154" s="48"/>
      <c r="D154" s="66"/>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row>
    <row r="155" spans="1:76" ht="15.75" customHeight="1">
      <c r="A155" s="41"/>
      <c r="B155" s="41"/>
      <c r="C155" s="48"/>
      <c r="D155" s="66"/>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row>
    <row r="156" spans="1:76" ht="15.75" customHeight="1">
      <c r="A156" s="41"/>
      <c r="B156" s="41"/>
      <c r="C156" s="48"/>
      <c r="D156" s="66"/>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row>
    <row r="157" spans="1:76" ht="15.75" customHeight="1">
      <c r="A157" s="41"/>
      <c r="B157" s="41"/>
      <c r="C157" s="48"/>
      <c r="D157" s="66"/>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row>
    <row r="158" spans="1:76" ht="15.75" customHeight="1">
      <c r="A158" s="41"/>
      <c r="B158" s="41"/>
      <c r="C158" s="48"/>
      <c r="D158" s="66"/>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row>
    <row r="159" spans="1:76" ht="15.75" customHeight="1">
      <c r="A159" s="41"/>
      <c r="B159" s="41"/>
      <c r="C159" s="48"/>
      <c r="D159" s="66"/>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row>
    <row r="160" spans="1:76" ht="15.75" customHeight="1">
      <c r="A160" s="41"/>
      <c r="B160" s="41"/>
      <c r="C160" s="48"/>
      <c r="D160" s="66"/>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row>
    <row r="161" spans="1:76" ht="15.75" customHeight="1">
      <c r="A161" s="41"/>
      <c r="B161" s="41"/>
      <c r="C161" s="48"/>
      <c r="D161" s="66"/>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row>
    <row r="162" spans="1:76" ht="15.75" customHeight="1">
      <c r="A162" s="41"/>
      <c r="B162" s="41"/>
      <c r="C162" s="48"/>
      <c r="D162" s="66"/>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row>
    <row r="163" spans="1:76" ht="15.75" customHeight="1">
      <c r="A163" s="41"/>
      <c r="B163" s="41"/>
      <c r="C163" s="48"/>
      <c r="D163" s="66"/>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row>
    <row r="164" spans="1:76" ht="15.75" customHeight="1">
      <c r="A164" s="41"/>
      <c r="B164" s="41"/>
      <c r="C164" s="48"/>
      <c r="D164" s="66"/>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row>
    <row r="165" spans="1:76" ht="15.75" customHeight="1">
      <c r="A165" s="41"/>
      <c r="B165" s="41"/>
      <c r="C165" s="48"/>
      <c r="D165" s="66"/>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row>
    <row r="166" spans="1:76" ht="15.75" customHeight="1">
      <c r="A166" s="41"/>
      <c r="B166" s="41"/>
      <c r="C166" s="48"/>
      <c r="D166" s="66"/>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row>
    <row r="167" spans="1:76" ht="15.75" customHeight="1">
      <c r="A167" s="41"/>
      <c r="B167" s="41"/>
      <c r="C167" s="48"/>
      <c r="D167" s="66"/>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row>
    <row r="168" spans="1:76" ht="15.75" customHeight="1">
      <c r="A168" s="41"/>
      <c r="B168" s="41"/>
      <c r="C168" s="48"/>
      <c r="D168" s="66"/>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row>
    <row r="169" spans="1:76" ht="15.75" customHeight="1">
      <c r="A169" s="41"/>
      <c r="B169" s="41"/>
      <c r="C169" s="48"/>
      <c r="D169" s="66"/>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row>
    <row r="170" spans="1:76" ht="15.75" customHeight="1">
      <c r="A170" s="41"/>
      <c r="B170" s="41"/>
      <c r="C170" s="48"/>
      <c r="D170" s="66"/>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row>
    <row r="171" spans="1:76" ht="15.75" customHeight="1">
      <c r="A171" s="41"/>
      <c r="B171" s="41"/>
      <c r="C171" s="48"/>
      <c r="D171" s="66"/>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row>
    <row r="172" spans="1:76" ht="15.75" customHeight="1">
      <c r="A172" s="41"/>
      <c r="B172" s="41"/>
      <c r="C172" s="48"/>
      <c r="D172" s="66"/>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row>
    <row r="173" spans="1:76" ht="15.75" customHeight="1">
      <c r="A173" s="41"/>
      <c r="B173" s="41"/>
      <c r="C173" s="48"/>
      <c r="D173" s="66"/>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row>
    <row r="174" spans="1:76" ht="15.75" customHeight="1">
      <c r="A174" s="41"/>
      <c r="B174" s="41"/>
      <c r="C174" s="48"/>
      <c r="D174" s="66"/>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row>
    <row r="175" spans="1:76" ht="15.75" customHeight="1">
      <c r="A175" s="41"/>
      <c r="B175" s="41"/>
      <c r="C175" s="48"/>
      <c r="D175" s="66"/>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row>
    <row r="176" spans="1:76" ht="15.75" customHeight="1">
      <c r="A176" s="41"/>
      <c r="B176" s="41"/>
      <c r="C176" s="48"/>
      <c r="D176" s="66"/>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row>
    <row r="177" spans="1:76" ht="15.75" customHeight="1">
      <c r="A177" s="41"/>
      <c r="B177" s="41"/>
      <c r="C177" s="48"/>
      <c r="D177" s="66"/>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row>
    <row r="178" spans="1:76" ht="15.75" customHeight="1">
      <c r="A178" s="41"/>
      <c r="B178" s="41"/>
      <c r="C178" s="48"/>
      <c r="D178" s="66"/>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row>
    <row r="179" spans="1:76" ht="15.75" customHeight="1">
      <c r="A179" s="41"/>
      <c r="B179" s="41"/>
      <c r="C179" s="48"/>
      <c r="D179" s="66"/>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row>
    <row r="180" spans="1:76" ht="15.75" customHeight="1">
      <c r="A180" s="41"/>
      <c r="B180" s="41"/>
      <c r="C180" s="48"/>
      <c r="D180" s="66"/>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row>
    <row r="181" spans="1:76" ht="15.75" customHeight="1">
      <c r="A181" s="41"/>
      <c r="B181" s="41"/>
      <c r="C181" s="48"/>
      <c r="D181" s="66"/>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row>
    <row r="182" spans="1:76" ht="15.75" customHeight="1">
      <c r="A182" s="41"/>
      <c r="B182" s="41"/>
      <c r="C182" s="48"/>
      <c r="D182" s="66"/>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row>
    <row r="183" spans="1:76" ht="15.75" customHeight="1">
      <c r="A183" s="41"/>
      <c r="B183" s="41"/>
      <c r="C183" s="48"/>
      <c r="D183" s="66"/>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row>
    <row r="184" spans="1:76" ht="15.75" customHeight="1">
      <c r="A184" s="41"/>
      <c r="B184" s="41"/>
      <c r="C184" s="48"/>
      <c r="D184" s="66"/>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row>
    <row r="185" spans="1:76" ht="15.75" customHeight="1">
      <c r="A185" s="41"/>
      <c r="B185" s="41"/>
      <c r="C185" s="48"/>
      <c r="D185" s="66"/>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row>
    <row r="186" spans="1:76" ht="15.75" customHeight="1">
      <c r="A186" s="41"/>
      <c r="B186" s="41"/>
      <c r="C186" s="48"/>
      <c r="D186" s="66"/>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row>
    <row r="187" spans="1:76" ht="15.75" customHeight="1">
      <c r="A187" s="41"/>
      <c r="B187" s="41"/>
      <c r="C187" s="48"/>
      <c r="D187" s="66"/>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row>
    <row r="188" spans="1:76" ht="15.75" customHeight="1">
      <c r="A188" s="41"/>
      <c r="B188" s="41"/>
      <c r="C188" s="48"/>
      <c r="D188" s="66"/>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row>
    <row r="189" spans="1:76" ht="15.75" customHeight="1">
      <c r="A189" s="41"/>
      <c r="B189" s="41"/>
      <c r="C189" s="48"/>
      <c r="D189" s="66"/>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row>
    <row r="190" spans="1:76" ht="15.75" customHeight="1">
      <c r="A190" s="41"/>
      <c r="B190" s="41"/>
      <c r="C190" s="48"/>
      <c r="D190" s="66"/>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row>
    <row r="191" spans="1:76" ht="15.75" customHeight="1">
      <c r="A191" s="41"/>
      <c r="B191" s="41"/>
      <c r="C191" s="48"/>
      <c r="D191" s="66"/>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row>
    <row r="192" spans="1:76" ht="15.75" customHeight="1">
      <c r="A192" s="41"/>
      <c r="B192" s="41"/>
      <c r="C192" s="48"/>
      <c r="D192" s="66"/>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row>
    <row r="193" spans="1:76" ht="15.75" customHeight="1">
      <c r="A193" s="41"/>
      <c r="B193" s="41"/>
      <c r="C193" s="48"/>
      <c r="D193" s="66"/>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row>
    <row r="194" spans="1:76" ht="15.75" customHeight="1">
      <c r="A194" s="41"/>
      <c r="B194" s="41"/>
      <c r="C194" s="48"/>
      <c r="D194" s="66"/>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row>
    <row r="195" spans="1:76" ht="15.75" customHeight="1">
      <c r="A195" s="41"/>
      <c r="B195" s="41"/>
      <c r="C195" s="48"/>
      <c r="D195" s="66"/>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row>
    <row r="196" spans="1:76" ht="15.75" customHeight="1">
      <c r="A196" s="41"/>
      <c r="B196" s="41"/>
      <c r="C196" s="48"/>
      <c r="D196" s="66"/>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row>
    <row r="197" spans="1:76" ht="15.75" customHeight="1">
      <c r="A197" s="41"/>
      <c r="B197" s="41"/>
      <c r="C197" s="48"/>
      <c r="D197" s="66"/>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row>
    <row r="198" spans="1:76" ht="15.75" customHeight="1">
      <c r="A198" s="41"/>
      <c r="B198" s="41"/>
      <c r="C198" s="48"/>
      <c r="D198" s="66"/>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row>
    <row r="199" spans="1:76" ht="15.75" customHeight="1">
      <c r="A199" s="41"/>
      <c r="B199" s="41"/>
      <c r="C199" s="48"/>
      <c r="D199" s="66"/>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row>
    <row r="200" spans="1:76" ht="15.75" customHeight="1">
      <c r="A200" s="41"/>
      <c r="B200" s="41"/>
      <c r="C200" s="48"/>
      <c r="D200" s="66"/>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row>
    <row r="201" spans="1:76" ht="15.75" customHeight="1">
      <c r="A201" s="41"/>
      <c r="B201" s="41"/>
      <c r="C201" s="48"/>
      <c r="D201" s="66"/>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row>
    <row r="202" spans="1:76" ht="15.75" customHeight="1">
      <c r="A202" s="41"/>
      <c r="B202" s="41"/>
      <c r="C202" s="48"/>
      <c r="D202" s="66"/>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row>
    <row r="203" spans="1:76" ht="15.75" customHeight="1">
      <c r="A203" s="41"/>
      <c r="B203" s="41"/>
      <c r="C203" s="48"/>
      <c r="D203" s="66"/>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row>
    <row r="204" spans="1:76" ht="15.75" customHeight="1">
      <c r="A204" s="41"/>
      <c r="B204" s="41"/>
      <c r="C204" s="48"/>
      <c r="D204" s="66"/>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row>
    <row r="205" spans="1:76" ht="15.75" customHeight="1">
      <c r="A205" s="41"/>
      <c r="B205" s="41"/>
      <c r="C205" s="48"/>
      <c r="D205" s="66"/>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row>
    <row r="206" spans="1:76" ht="15.75" customHeight="1">
      <c r="A206" s="41"/>
      <c r="B206" s="41"/>
      <c r="C206" s="48"/>
      <c r="D206" s="66"/>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row>
    <row r="207" spans="1:76" ht="15.75" customHeight="1">
      <c r="A207" s="41"/>
      <c r="B207" s="41"/>
      <c r="C207" s="48"/>
      <c r="D207" s="66"/>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row>
    <row r="208" spans="1:76" ht="15.75" customHeight="1">
      <c r="A208" s="41"/>
      <c r="B208" s="41"/>
      <c r="C208" s="48"/>
      <c r="D208" s="66"/>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row>
    <row r="209" spans="1:76" ht="15.75" customHeight="1">
      <c r="A209" s="41"/>
      <c r="B209" s="41"/>
      <c r="C209" s="48"/>
      <c r="D209" s="66"/>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row>
    <row r="210" spans="1:76" ht="15.75" customHeight="1">
      <c r="A210" s="41"/>
      <c r="B210" s="41"/>
      <c r="C210" s="48"/>
      <c r="D210" s="66"/>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row>
    <row r="211" spans="1:76" ht="15.75" customHeight="1">
      <c r="A211" s="41"/>
      <c r="B211" s="41"/>
      <c r="C211" s="48"/>
      <c r="D211" s="66"/>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row>
    <row r="212" spans="1:76" ht="15.75" customHeight="1">
      <c r="A212" s="41"/>
      <c r="B212" s="41"/>
      <c r="C212" s="48"/>
      <c r="D212" s="66"/>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row>
    <row r="213" spans="1:76" ht="15.75" customHeight="1">
      <c r="A213" s="41"/>
      <c r="B213" s="41"/>
      <c r="C213" s="48"/>
      <c r="D213" s="66"/>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row>
    <row r="214" spans="1:76" ht="15.75" customHeight="1">
      <c r="A214" s="41"/>
      <c r="B214" s="41"/>
      <c r="C214" s="48"/>
      <c r="D214" s="66"/>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row>
    <row r="215" spans="1:76" ht="15.75" customHeight="1">
      <c r="A215" s="41"/>
      <c r="B215" s="41"/>
      <c r="C215" s="48"/>
      <c r="D215" s="66"/>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row>
    <row r="216" spans="1:76" ht="15.75" customHeight="1">
      <c r="A216" s="41"/>
      <c r="B216" s="41"/>
      <c r="C216" s="48"/>
      <c r="D216" s="66"/>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row>
    <row r="217" spans="1:76" ht="15.75" customHeight="1">
      <c r="A217" s="41"/>
      <c r="B217" s="41"/>
      <c r="C217" s="48"/>
      <c r="D217" s="66"/>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row>
    <row r="218" spans="1:76" ht="15.75" customHeight="1">
      <c r="A218" s="41"/>
      <c r="B218" s="41"/>
      <c r="C218" s="48"/>
      <c r="D218" s="66"/>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row>
    <row r="219" spans="1:76" ht="15.75" customHeight="1">
      <c r="A219" s="41"/>
      <c r="B219" s="41"/>
      <c r="C219" s="48"/>
      <c r="D219" s="66"/>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row>
    <row r="220" spans="1:76" ht="15.75" customHeight="1">
      <c r="A220" s="41"/>
      <c r="B220" s="41"/>
      <c r="C220" s="48"/>
      <c r="D220" s="66"/>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row>
    <row r="221" spans="1:76" ht="15.75" customHeight="1">
      <c r="A221" s="41"/>
      <c r="B221" s="41"/>
      <c r="C221" s="48"/>
      <c r="D221" s="66"/>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row>
    <row r="222" spans="1:76" ht="15.75" customHeight="1">
      <c r="A222" s="41"/>
      <c r="B222" s="41"/>
      <c r="C222" s="48"/>
      <c r="D222" s="66"/>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row>
    <row r="223" spans="1:76" ht="15.75" customHeight="1">
      <c r="A223" s="41"/>
      <c r="B223" s="41"/>
      <c r="C223" s="48"/>
      <c r="D223" s="66"/>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row>
    <row r="224" spans="1:76" ht="15.75" customHeight="1">
      <c r="A224" s="41"/>
      <c r="B224" s="41"/>
      <c r="C224" s="48"/>
      <c r="D224" s="66"/>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row>
    <row r="225" spans="1:76" ht="15.75" customHeight="1">
      <c r="A225" s="41"/>
      <c r="B225" s="41"/>
      <c r="C225" s="48"/>
      <c r="D225" s="66"/>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row>
    <row r="226" spans="1:76" ht="15.75" customHeight="1">
      <c r="A226" s="41"/>
      <c r="B226" s="41"/>
      <c r="C226" s="48"/>
      <c r="D226" s="66"/>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row>
    <row r="227" spans="1:76" ht="15.75" customHeight="1">
      <c r="A227" s="41"/>
      <c r="B227" s="41"/>
      <c r="C227" s="48"/>
      <c r="D227" s="66"/>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row>
    <row r="228" spans="1:76" ht="15.75" customHeight="1">
      <c r="A228" s="41"/>
      <c r="B228" s="41"/>
      <c r="C228" s="48"/>
      <c r="D228" s="66"/>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row>
    <row r="229" spans="1:76" ht="15.75" customHeight="1">
      <c r="A229" s="41"/>
      <c r="B229" s="41"/>
      <c r="C229" s="48"/>
      <c r="D229" s="66"/>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row>
    <row r="230" spans="1:76" ht="15.75" customHeight="1">
      <c r="A230" s="41"/>
      <c r="B230" s="41"/>
      <c r="C230" s="48"/>
      <c r="D230" s="66"/>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row>
    <row r="231" spans="1:76" ht="15.75" customHeight="1">
      <c r="A231" s="41"/>
      <c r="B231" s="41"/>
      <c r="C231" s="48"/>
      <c r="D231" s="66"/>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row>
    <row r="232" spans="1:76" ht="15.75" customHeight="1">
      <c r="A232" s="41"/>
      <c r="B232" s="41"/>
      <c r="C232" s="48"/>
      <c r="D232" s="66"/>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row>
    <row r="233" spans="1:76" ht="15.75" customHeight="1">
      <c r="A233" s="41"/>
      <c r="B233" s="41"/>
      <c r="C233" s="48"/>
      <c r="D233" s="66"/>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row>
    <row r="234" spans="1:76" ht="15.75" customHeight="1">
      <c r="A234" s="41"/>
      <c r="B234" s="41"/>
      <c r="C234" s="48"/>
      <c r="D234" s="66"/>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row>
    <row r="235" spans="1:76" ht="15.75" customHeight="1">
      <c r="A235" s="41"/>
      <c r="B235" s="41"/>
      <c r="C235" s="48"/>
      <c r="D235" s="66"/>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row>
    <row r="236" spans="1:76" ht="15.75" customHeight="1">
      <c r="A236" s="41"/>
      <c r="B236" s="41"/>
      <c r="C236" s="48"/>
      <c r="D236" s="66"/>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row>
    <row r="237" spans="1:76" ht="15.75" customHeight="1">
      <c r="A237" s="41"/>
      <c r="B237" s="41"/>
      <c r="C237" s="48"/>
      <c r="D237" s="66"/>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row>
    <row r="238" spans="1:76" ht="15.75" customHeight="1">
      <c r="A238" s="41"/>
      <c r="B238" s="41"/>
      <c r="C238" s="48"/>
      <c r="D238" s="66"/>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row>
    <row r="239" spans="1:76" ht="15.75" customHeight="1">
      <c r="A239" s="41"/>
      <c r="B239" s="41"/>
      <c r="C239" s="48"/>
      <c r="D239" s="66"/>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row>
    <row r="240" spans="1:76" ht="15.75" customHeight="1">
      <c r="A240" s="41"/>
      <c r="B240" s="41"/>
      <c r="C240" s="48"/>
      <c r="D240" s="66"/>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row>
    <row r="241" spans="1:76" ht="15.75" customHeight="1">
      <c r="A241" s="41"/>
      <c r="B241" s="41"/>
      <c r="C241" s="48"/>
      <c r="D241" s="66"/>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row>
    <row r="242" spans="1:76" ht="15.75" customHeight="1">
      <c r="A242" s="41"/>
      <c r="B242" s="41"/>
      <c r="C242" s="48"/>
      <c r="D242" s="66"/>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row>
    <row r="243" spans="1:76" ht="15.75" customHeight="1">
      <c r="A243" s="41"/>
      <c r="B243" s="41"/>
      <c r="C243" s="48"/>
      <c r="D243" s="66"/>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row>
    <row r="244" spans="1:76" ht="15.75" customHeight="1">
      <c r="A244" s="41"/>
      <c r="B244" s="41"/>
      <c r="C244" s="48"/>
      <c r="D244" s="66"/>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row>
    <row r="245" spans="1:76" ht="15.75" customHeight="1">
      <c r="A245" s="41"/>
      <c r="B245" s="41"/>
      <c r="C245" s="48"/>
      <c r="D245" s="66"/>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row>
    <row r="246" spans="1:76" ht="15.75" customHeight="1">
      <c r="A246" s="41"/>
      <c r="B246" s="41"/>
      <c r="C246" s="48"/>
      <c r="D246" s="66"/>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row>
    <row r="247" spans="1:76" ht="15.75" customHeight="1">
      <c r="A247" s="41"/>
      <c r="B247" s="41"/>
      <c r="C247" s="48"/>
      <c r="D247" s="66"/>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row>
    <row r="248" spans="1:76" ht="15.75" customHeight="1">
      <c r="A248" s="41"/>
      <c r="B248" s="41"/>
      <c r="C248" s="48"/>
      <c r="D248" s="66"/>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row>
    <row r="249" spans="1:76" ht="15.75" customHeight="1">
      <c r="A249" s="41"/>
      <c r="B249" s="41"/>
      <c r="C249" s="48"/>
      <c r="D249" s="66"/>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row>
    <row r="250" spans="1:76" ht="15.75" customHeight="1">
      <c r="A250" s="41"/>
      <c r="B250" s="41"/>
      <c r="C250" s="48"/>
      <c r="D250" s="66"/>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row>
    <row r="251" spans="1:76" ht="15.75" customHeight="1">
      <c r="A251" s="41"/>
      <c r="B251" s="41"/>
      <c r="C251" s="48"/>
      <c r="D251" s="66"/>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row>
    <row r="252" spans="1:76" ht="15.75" customHeight="1">
      <c r="A252" s="41"/>
      <c r="B252" s="41"/>
      <c r="C252" s="48"/>
      <c r="D252" s="66"/>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row>
    <row r="253" spans="1:76" ht="15.75" customHeight="1">
      <c r="A253" s="41"/>
      <c r="B253" s="41"/>
      <c r="C253" s="48"/>
      <c r="D253" s="66"/>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row>
    <row r="254" spans="1:76" ht="15.75" customHeight="1">
      <c r="A254" s="41"/>
      <c r="B254" s="41"/>
      <c r="C254" s="48"/>
      <c r="D254" s="66"/>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row>
    <row r="255" spans="1:76" ht="15.75" customHeight="1">
      <c r="A255" s="41"/>
      <c r="B255" s="41"/>
      <c r="C255" s="48"/>
      <c r="D255" s="66"/>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row>
    <row r="256" spans="1:76" ht="15.75" customHeight="1">
      <c r="A256" s="41"/>
      <c r="B256" s="41"/>
      <c r="C256" s="48"/>
      <c r="D256" s="66"/>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row>
    <row r="257" spans="1:76" ht="15.75" customHeight="1">
      <c r="A257" s="41"/>
      <c r="B257" s="41"/>
      <c r="C257" s="48"/>
      <c r="D257" s="66"/>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row>
    <row r="258" spans="1:76" ht="15.75" customHeight="1">
      <c r="A258" s="41"/>
      <c r="B258" s="41"/>
      <c r="C258" s="48"/>
      <c r="D258" s="66"/>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row>
    <row r="259" spans="1:76" ht="15.75" customHeight="1">
      <c r="A259" s="41"/>
      <c r="B259" s="41"/>
      <c r="C259" s="48"/>
      <c r="D259" s="66"/>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row>
    <row r="260" spans="1:76" ht="15.75" customHeight="1">
      <c r="A260" s="41"/>
      <c r="B260" s="41"/>
      <c r="C260" s="48"/>
      <c r="D260" s="66"/>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row>
    <row r="261" spans="1:76" ht="15.75" customHeight="1">
      <c r="A261" s="41"/>
      <c r="B261" s="41"/>
      <c r="C261" s="48"/>
      <c r="D261" s="66"/>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row>
    <row r="262" spans="1:76" ht="15.75" customHeight="1">
      <c r="A262" s="41"/>
      <c r="B262" s="41"/>
      <c r="C262" s="48"/>
      <c r="D262" s="66"/>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row>
    <row r="263" spans="1:76" ht="15.75" customHeight="1">
      <c r="A263" s="41"/>
      <c r="B263" s="41"/>
      <c r="C263" s="48"/>
      <c r="D263" s="66"/>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row>
    <row r="264" spans="1:76" ht="15.75" customHeight="1">
      <c r="A264" s="41"/>
      <c r="B264" s="41"/>
      <c r="C264" s="48"/>
      <c r="D264" s="66"/>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row>
    <row r="265" spans="1:76" ht="15.75" customHeight="1">
      <c r="A265" s="41"/>
      <c r="B265" s="41"/>
      <c r="C265" s="48"/>
      <c r="D265" s="66"/>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row>
    <row r="266" spans="1:76" ht="15.75" customHeight="1">
      <c r="A266" s="41"/>
      <c r="B266" s="41"/>
      <c r="C266" s="48"/>
      <c r="D266" s="66"/>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row>
    <row r="267" spans="1:76" ht="15.75" customHeight="1">
      <c r="A267" s="41"/>
      <c r="B267" s="41"/>
      <c r="C267" s="48"/>
      <c r="D267" s="66"/>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row>
    <row r="268" spans="1:76" ht="15.75" customHeight="1">
      <c r="A268" s="41"/>
      <c r="B268" s="41"/>
      <c r="C268" s="48"/>
      <c r="D268" s="66"/>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row>
    <row r="269" spans="1:76" ht="15.75" customHeight="1">
      <c r="A269" s="41"/>
      <c r="B269" s="41"/>
      <c r="C269" s="48"/>
      <c r="D269" s="66"/>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row>
    <row r="270" spans="1:76" ht="15.75" customHeight="1">
      <c r="A270" s="41"/>
      <c r="B270" s="41"/>
      <c r="C270" s="48"/>
      <c r="D270" s="66"/>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row>
    <row r="271" spans="1:76" ht="15.75" customHeight="1">
      <c r="A271" s="41"/>
      <c r="B271" s="41"/>
      <c r="C271" s="48"/>
      <c r="D271" s="66"/>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row>
    <row r="272" spans="1:76" ht="15.75" customHeight="1">
      <c r="A272" s="41"/>
      <c r="B272" s="41"/>
      <c r="C272" s="48"/>
      <c r="D272" s="66"/>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row>
    <row r="273" spans="1:76" ht="15.75" customHeight="1">
      <c r="A273" s="41"/>
      <c r="B273" s="41"/>
      <c r="C273" s="48"/>
      <c r="D273" s="66"/>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row>
    <row r="274" spans="1:76" ht="15.75" customHeight="1">
      <c r="A274" s="41"/>
      <c r="B274" s="41"/>
      <c r="C274" s="48"/>
      <c r="D274" s="66"/>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row>
    <row r="275" spans="1:76" ht="15.75" customHeight="1">
      <c r="A275" s="41"/>
      <c r="B275" s="41"/>
      <c r="C275" s="48"/>
      <c r="D275" s="66"/>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row>
    <row r="276" spans="1:76" ht="15.75" customHeight="1">
      <c r="A276" s="41"/>
      <c r="B276" s="41"/>
      <c r="C276" s="48"/>
      <c r="D276" s="66"/>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row>
    <row r="277" spans="1:76" ht="15.75" customHeight="1">
      <c r="A277" s="41"/>
      <c r="B277" s="41"/>
      <c r="C277" s="48"/>
      <c r="D277" s="66"/>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row>
    <row r="278" spans="1:76" ht="15.75" customHeight="1">
      <c r="A278" s="41"/>
      <c r="B278" s="41"/>
      <c r="C278" s="48"/>
      <c r="D278" s="66"/>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c r="BT278" s="41"/>
      <c r="BU278" s="41"/>
      <c r="BV278" s="41"/>
      <c r="BW278" s="41"/>
      <c r="BX278" s="41"/>
    </row>
    <row r="279" spans="1:76" ht="15.75" customHeight="1">
      <c r="A279" s="41"/>
      <c r="B279" s="41"/>
      <c r="C279" s="48"/>
      <c r="D279" s="66"/>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row>
    <row r="280" spans="1:76" ht="15.75" customHeight="1">
      <c r="A280" s="41"/>
      <c r="B280" s="41"/>
      <c r="C280" s="48"/>
      <c r="D280" s="66"/>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row>
    <row r="281" spans="1:76" ht="15.75" customHeight="1">
      <c r="A281" s="41"/>
      <c r="B281" s="41"/>
      <c r="C281" s="48"/>
      <c r="D281" s="66"/>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row>
    <row r="282" spans="1:76" ht="15.75" customHeight="1">
      <c r="A282" s="41"/>
      <c r="B282" s="41"/>
      <c r="C282" s="48"/>
      <c r="D282" s="66"/>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row>
    <row r="283" spans="1:76" ht="15.75" customHeight="1">
      <c r="A283" s="41"/>
      <c r="B283" s="41"/>
      <c r="C283" s="48"/>
      <c r="D283" s="66"/>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row>
    <row r="284" spans="1:76" ht="15.75" customHeight="1">
      <c r="A284" s="41"/>
      <c r="B284" s="41"/>
      <c r="C284" s="48"/>
      <c r="D284" s="66"/>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row>
    <row r="285" spans="1:76" ht="15.75" customHeight="1">
      <c r="A285" s="41"/>
      <c r="B285" s="41"/>
      <c r="C285" s="48"/>
      <c r="D285" s="66"/>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row>
    <row r="286" spans="1:76" ht="15.75" customHeight="1">
      <c r="A286" s="41"/>
      <c r="B286" s="41"/>
      <c r="C286" s="48"/>
      <c r="D286" s="66"/>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row>
    <row r="287" spans="1:76" ht="15.75" customHeight="1">
      <c r="A287" s="41"/>
      <c r="B287" s="41"/>
      <c r="C287" s="48"/>
      <c r="D287" s="66"/>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row>
    <row r="288" spans="1:76" ht="15.75" customHeight="1">
      <c r="A288" s="41"/>
      <c r="B288" s="41"/>
      <c r="C288" s="48"/>
      <c r="D288" s="66"/>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row>
    <row r="289" spans="1:76" ht="15.75" customHeight="1">
      <c r="A289" s="41"/>
      <c r="B289" s="41"/>
      <c r="C289" s="48"/>
      <c r="D289" s="66"/>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row>
    <row r="290" spans="1:76" ht="15.75" customHeight="1">
      <c r="A290" s="41"/>
      <c r="B290" s="41"/>
      <c r="C290" s="48"/>
      <c r="D290" s="66"/>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row>
    <row r="291" spans="1:76" ht="15.75" customHeight="1">
      <c r="A291" s="41"/>
      <c r="B291" s="41"/>
      <c r="C291" s="48"/>
      <c r="D291" s="66"/>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row>
    <row r="292" spans="1:76" ht="15.75" customHeight="1">
      <c r="A292" s="41"/>
      <c r="B292" s="41"/>
      <c r="C292" s="48"/>
      <c r="D292" s="66"/>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row>
    <row r="293" spans="1:76" ht="15.75" customHeight="1">
      <c r="A293" s="41"/>
      <c r="B293" s="41"/>
      <c r="C293" s="48"/>
      <c r="D293" s="66"/>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row>
    <row r="294" spans="1:76" ht="15.75" customHeight="1">
      <c r="A294" s="41"/>
      <c r="B294" s="41"/>
      <c r="C294" s="48"/>
      <c r="D294" s="66"/>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row>
    <row r="295" spans="1:76" ht="15.75" customHeight="1">
      <c r="A295" s="41"/>
      <c r="B295" s="41"/>
      <c r="C295" s="48"/>
      <c r="D295" s="66"/>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row>
    <row r="296" spans="1:76" ht="15.75" customHeight="1">
      <c r="A296" s="41"/>
      <c r="B296" s="41"/>
      <c r="C296" s="48"/>
      <c r="D296" s="66"/>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row>
    <row r="297" spans="1:76" ht="15.75" customHeight="1">
      <c r="A297" s="41"/>
      <c r="B297" s="41"/>
      <c r="C297" s="48"/>
      <c r="D297" s="66"/>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row>
    <row r="298" spans="1:76" ht="15.75" customHeight="1">
      <c r="A298" s="41"/>
      <c r="B298" s="41"/>
      <c r="C298" s="48"/>
      <c r="D298" s="66"/>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row>
    <row r="299" spans="1:76" ht="15.75" customHeight="1">
      <c r="A299" s="41"/>
      <c r="B299" s="41"/>
      <c r="C299" s="48"/>
      <c r="D299" s="66"/>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row>
    <row r="300" spans="1:76" ht="15.75" customHeight="1">
      <c r="A300" s="41"/>
      <c r="B300" s="41"/>
      <c r="C300" s="48"/>
      <c r="D300" s="66"/>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row>
    <row r="301" spans="1:76" ht="15.75" customHeight="1">
      <c r="A301" s="41"/>
      <c r="B301" s="41"/>
      <c r="C301" s="48"/>
      <c r="D301" s="66"/>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row>
    <row r="302" spans="1:76" ht="15.75" customHeight="1">
      <c r="A302" s="41"/>
      <c r="B302" s="41"/>
      <c r="C302" s="48"/>
      <c r="D302" s="66"/>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row>
    <row r="303" spans="1:76" ht="15.75" customHeight="1">
      <c r="A303" s="41"/>
      <c r="B303" s="41"/>
      <c r="C303" s="48"/>
      <c r="D303" s="66"/>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row>
    <row r="304" spans="1:76" ht="15.75" customHeight="1">
      <c r="A304" s="41"/>
      <c r="B304" s="41"/>
      <c r="C304" s="48"/>
      <c r="D304" s="66"/>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row>
    <row r="305" spans="1:76" ht="15.75" customHeight="1">
      <c r="A305" s="41"/>
      <c r="B305" s="41"/>
      <c r="C305" s="48"/>
      <c r="D305" s="66"/>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row>
    <row r="306" spans="1:76" ht="15.75" customHeight="1">
      <c r="A306" s="41"/>
      <c r="B306" s="41"/>
      <c r="C306" s="48"/>
      <c r="D306" s="66"/>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c r="BT306" s="41"/>
      <c r="BU306" s="41"/>
      <c r="BV306" s="41"/>
      <c r="BW306" s="41"/>
      <c r="BX306" s="41"/>
    </row>
    <row r="307" spans="1:76" ht="15.75" customHeight="1">
      <c r="A307" s="41"/>
      <c r="B307" s="41"/>
      <c r="C307" s="48"/>
      <c r="D307" s="66"/>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row>
    <row r="308" spans="1:76" ht="15.75" customHeight="1">
      <c r="A308" s="41"/>
      <c r="B308" s="41"/>
      <c r="C308" s="48"/>
      <c r="D308" s="66"/>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row>
    <row r="309" spans="1:76" ht="15.75" customHeight="1">
      <c r="A309" s="41"/>
      <c r="B309" s="41"/>
      <c r="C309" s="48"/>
      <c r="D309" s="66"/>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row>
    <row r="310" spans="1:76" ht="15.75" customHeight="1">
      <c r="A310" s="41"/>
      <c r="B310" s="41"/>
      <c r="C310" s="48"/>
      <c r="D310" s="66"/>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row>
    <row r="311" spans="1:76" ht="15.75" customHeight="1">
      <c r="A311" s="41"/>
      <c r="B311" s="41"/>
      <c r="C311" s="48"/>
      <c r="D311" s="66"/>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row>
    <row r="312" spans="1:76" ht="15.75" customHeight="1">
      <c r="A312" s="41"/>
      <c r="B312" s="41"/>
      <c r="C312" s="48"/>
      <c r="D312" s="66"/>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row>
    <row r="313" spans="1:76" ht="15.75" customHeight="1">
      <c r="A313" s="41"/>
      <c r="B313" s="41"/>
      <c r="C313" s="48"/>
      <c r="D313" s="66"/>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row>
    <row r="314" spans="1:76" ht="15.75" customHeight="1">
      <c r="A314" s="41"/>
      <c r="B314" s="41"/>
      <c r="C314" s="48"/>
      <c r="D314" s="66"/>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c r="BT314" s="41"/>
      <c r="BU314" s="41"/>
      <c r="BV314" s="41"/>
      <c r="BW314" s="41"/>
      <c r="BX314" s="41"/>
    </row>
    <row r="315" spans="1:76" ht="15.75" customHeight="1">
      <c r="A315" s="41"/>
      <c r="B315" s="41"/>
      <c r="C315" s="48"/>
      <c r="D315" s="66"/>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c r="BT315" s="41"/>
      <c r="BU315" s="41"/>
      <c r="BV315" s="41"/>
      <c r="BW315" s="41"/>
      <c r="BX315" s="41"/>
    </row>
    <row r="316" spans="1:76" ht="15.75" customHeight="1">
      <c r="A316" s="41"/>
      <c r="B316" s="41"/>
      <c r="C316" s="48"/>
      <c r="D316" s="66"/>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row>
    <row r="317" spans="1:76" ht="15.75" customHeight="1">
      <c r="A317" s="41"/>
      <c r="B317" s="41"/>
      <c r="C317" s="48"/>
      <c r="D317" s="66"/>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row>
    <row r="318" spans="1:76" ht="15.75" customHeight="1">
      <c r="A318" s="41"/>
      <c r="B318" s="41"/>
      <c r="C318" s="48"/>
      <c r="D318" s="66"/>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c r="BT318" s="41"/>
      <c r="BU318" s="41"/>
      <c r="BV318" s="41"/>
      <c r="BW318" s="41"/>
      <c r="BX318" s="41"/>
    </row>
    <row r="319" spans="1:76" ht="15.75" customHeight="1">
      <c r="A319" s="41"/>
      <c r="B319" s="41"/>
      <c r="C319" s="48"/>
      <c r="D319" s="66"/>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c r="BT319" s="41"/>
      <c r="BU319" s="41"/>
      <c r="BV319" s="41"/>
      <c r="BW319" s="41"/>
      <c r="BX319" s="41"/>
    </row>
    <row r="320" spans="1:76" ht="15.75" customHeight="1">
      <c r="A320" s="41"/>
      <c r="B320" s="41"/>
      <c r="C320" s="48"/>
      <c r="D320" s="66"/>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c r="BT320" s="41"/>
      <c r="BU320" s="41"/>
      <c r="BV320" s="41"/>
      <c r="BW320" s="41"/>
      <c r="BX320" s="41"/>
    </row>
    <row r="321" spans="1:76" ht="15.75" customHeight="1">
      <c r="A321" s="41"/>
      <c r="B321" s="41"/>
      <c r="C321" s="48"/>
      <c r="D321" s="66"/>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c r="BT321" s="41"/>
      <c r="BU321" s="41"/>
      <c r="BV321" s="41"/>
      <c r="BW321" s="41"/>
      <c r="BX321" s="41"/>
    </row>
    <row r="322" spans="1:76" ht="15.75" customHeight="1">
      <c r="A322" s="41"/>
      <c r="B322" s="41"/>
      <c r="C322" s="48"/>
      <c r="D322" s="66"/>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row>
    <row r="323" spans="1:76" ht="15.75" customHeight="1">
      <c r="A323" s="41"/>
      <c r="B323" s="41"/>
      <c r="C323" s="48"/>
      <c r="D323" s="66"/>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c r="BT323" s="41"/>
      <c r="BU323" s="41"/>
      <c r="BV323" s="41"/>
      <c r="BW323" s="41"/>
      <c r="BX323" s="41"/>
    </row>
    <row r="324" spans="1:76" ht="15.75" customHeight="1">
      <c r="A324" s="41"/>
      <c r="B324" s="41"/>
      <c r="C324" s="48"/>
      <c r="D324" s="66"/>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row>
    <row r="325" spans="1:76" ht="15.75" customHeight="1">
      <c r="A325" s="41"/>
      <c r="B325" s="41"/>
      <c r="C325" s="48"/>
      <c r="D325" s="66"/>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c r="BT325" s="41"/>
      <c r="BU325" s="41"/>
      <c r="BV325" s="41"/>
      <c r="BW325" s="41"/>
      <c r="BX325" s="41"/>
    </row>
    <row r="326" spans="1:76" ht="15.75" customHeight="1">
      <c r="A326" s="41"/>
      <c r="B326" s="41"/>
      <c r="C326" s="48"/>
      <c r="D326" s="66"/>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c r="BT326" s="41"/>
      <c r="BU326" s="41"/>
      <c r="BV326" s="41"/>
      <c r="BW326" s="41"/>
      <c r="BX326" s="41"/>
    </row>
    <row r="327" spans="1:76" ht="15.75" customHeight="1">
      <c r="A327" s="41"/>
      <c r="B327" s="41"/>
      <c r="C327" s="48"/>
      <c r="D327" s="66"/>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c r="BT327" s="41"/>
      <c r="BU327" s="41"/>
      <c r="BV327" s="41"/>
      <c r="BW327" s="41"/>
      <c r="BX327" s="41"/>
    </row>
    <row r="328" spans="1:76" ht="15.75" customHeight="1">
      <c r="A328" s="41"/>
      <c r="B328" s="41"/>
      <c r="C328" s="48"/>
      <c r="D328" s="66"/>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c r="BT328" s="41"/>
      <c r="BU328" s="41"/>
      <c r="BV328" s="41"/>
      <c r="BW328" s="41"/>
      <c r="BX328" s="41"/>
    </row>
    <row r="329" spans="1:76" ht="15.75" customHeight="1">
      <c r="A329" s="41"/>
      <c r="B329" s="41"/>
      <c r="C329" s="48"/>
      <c r="D329" s="66"/>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c r="BT329" s="41"/>
      <c r="BU329" s="41"/>
      <c r="BV329" s="41"/>
      <c r="BW329" s="41"/>
      <c r="BX329" s="41"/>
    </row>
    <row r="330" spans="1:76" ht="15.75" customHeight="1">
      <c r="A330" s="41"/>
      <c r="B330" s="41"/>
      <c r="C330" s="48"/>
      <c r="D330" s="66"/>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c r="BT330" s="41"/>
      <c r="BU330" s="41"/>
      <c r="BV330" s="41"/>
      <c r="BW330" s="41"/>
      <c r="BX330" s="41"/>
    </row>
    <row r="331" spans="1:76" ht="15.75" customHeight="1">
      <c r="A331" s="41"/>
      <c r="B331" s="41"/>
      <c r="C331" s="48"/>
      <c r="D331" s="66"/>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row>
    <row r="332" spans="1:76" ht="15.75" customHeight="1">
      <c r="A332" s="41"/>
      <c r="B332" s="41"/>
      <c r="C332" s="48"/>
      <c r="D332" s="66"/>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row>
    <row r="333" spans="1:76" ht="15.75" customHeight="1">
      <c r="A333" s="41"/>
      <c r="B333" s="41"/>
      <c r="C333" s="48"/>
      <c r="D333" s="66"/>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row>
    <row r="334" spans="1:76" ht="15.75" customHeight="1">
      <c r="A334" s="41"/>
      <c r="B334" s="41"/>
      <c r="C334" s="48"/>
      <c r="D334" s="66"/>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row>
    <row r="335" spans="1:76" ht="15.75" customHeight="1">
      <c r="A335" s="41"/>
      <c r="B335" s="41"/>
      <c r="C335" s="48"/>
      <c r="D335" s="66"/>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c r="BT335" s="41"/>
      <c r="BU335" s="41"/>
      <c r="BV335" s="41"/>
      <c r="BW335" s="41"/>
      <c r="BX335" s="41"/>
    </row>
    <row r="336" spans="1:76" ht="15.75" customHeight="1">
      <c r="A336" s="41"/>
      <c r="B336" s="41"/>
      <c r="C336" s="48"/>
      <c r="D336" s="66"/>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c r="BT336" s="41"/>
      <c r="BU336" s="41"/>
      <c r="BV336" s="41"/>
      <c r="BW336" s="41"/>
      <c r="BX336" s="41"/>
    </row>
    <row r="337" spans="1:76" ht="15.75" customHeight="1">
      <c r="A337" s="41"/>
      <c r="B337" s="41"/>
      <c r="C337" s="48"/>
      <c r="D337" s="66"/>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41"/>
    </row>
    <row r="338" spans="1:76" ht="15.75" customHeight="1">
      <c r="A338" s="41"/>
      <c r="B338" s="41"/>
      <c r="C338" s="48"/>
      <c r="D338" s="66"/>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c r="BT338" s="41"/>
      <c r="BU338" s="41"/>
      <c r="BV338" s="41"/>
      <c r="BW338" s="41"/>
      <c r="BX338" s="41"/>
    </row>
    <row r="339" spans="1:76" ht="15.75" customHeight="1">
      <c r="A339" s="41"/>
      <c r="B339" s="41"/>
      <c r="C339" s="48"/>
      <c r="D339" s="66"/>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row>
    <row r="340" spans="1:76" ht="15.75" customHeight="1">
      <c r="A340" s="41"/>
      <c r="B340" s="41"/>
      <c r="C340" s="48"/>
      <c r="D340" s="66"/>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c r="BT340" s="41"/>
      <c r="BU340" s="41"/>
      <c r="BV340" s="41"/>
      <c r="BW340" s="41"/>
      <c r="BX340" s="41"/>
    </row>
    <row r="341" spans="1:76" ht="15.75" customHeight="1">
      <c r="A341" s="41"/>
      <c r="B341" s="41"/>
      <c r="C341" s="48"/>
      <c r="D341" s="66"/>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row>
    <row r="342" spans="1:76" ht="15.75" customHeight="1">
      <c r="A342" s="41"/>
      <c r="B342" s="41"/>
      <c r="C342" s="48"/>
      <c r="D342" s="66"/>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c r="BT342" s="41"/>
      <c r="BU342" s="41"/>
      <c r="BV342" s="41"/>
      <c r="BW342" s="41"/>
      <c r="BX342" s="41"/>
    </row>
    <row r="343" spans="1:76" ht="15.75" customHeight="1">
      <c r="A343" s="41"/>
      <c r="B343" s="41"/>
      <c r="C343" s="48"/>
      <c r="D343" s="66"/>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c r="BT343" s="41"/>
      <c r="BU343" s="41"/>
      <c r="BV343" s="41"/>
      <c r="BW343" s="41"/>
      <c r="BX343" s="41"/>
    </row>
    <row r="344" spans="1:76" ht="15.75" customHeight="1">
      <c r="A344" s="41"/>
      <c r="B344" s="41"/>
      <c r="C344" s="48"/>
      <c r="D344" s="66"/>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row>
    <row r="345" spans="1:76" ht="15.75" customHeight="1">
      <c r="A345" s="41"/>
      <c r="B345" s="41"/>
      <c r="C345" s="48"/>
      <c r="D345" s="66"/>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c r="BT345" s="41"/>
      <c r="BU345" s="41"/>
      <c r="BV345" s="41"/>
      <c r="BW345" s="41"/>
      <c r="BX345" s="41"/>
    </row>
    <row r="346" spans="1:76" ht="15.75" customHeight="1">
      <c r="A346" s="41"/>
      <c r="B346" s="41"/>
      <c r="C346" s="48"/>
      <c r="D346" s="66"/>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row>
    <row r="347" spans="1:76" ht="15.75" customHeight="1">
      <c r="A347" s="41"/>
      <c r="B347" s="41"/>
      <c r="C347" s="48"/>
      <c r="D347" s="66"/>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row>
    <row r="348" spans="1:76" ht="15.75" customHeight="1">
      <c r="A348" s="41"/>
      <c r="B348" s="41"/>
      <c r="C348" s="48"/>
      <c r="D348" s="66"/>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row>
    <row r="349" spans="1:76" ht="15.75" customHeight="1">
      <c r="A349" s="41"/>
      <c r="B349" s="41"/>
      <c r="C349" s="48"/>
      <c r="D349" s="66"/>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row>
    <row r="350" spans="1:76" ht="15.75" customHeight="1">
      <c r="A350" s="41"/>
      <c r="B350" s="41"/>
      <c r="C350" s="48"/>
      <c r="D350" s="66"/>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row>
    <row r="351" spans="1:76" ht="15.75" customHeight="1">
      <c r="A351" s="41"/>
      <c r="B351" s="41"/>
      <c r="C351" s="48"/>
      <c r="D351" s="66"/>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row>
    <row r="352" spans="1:76" ht="15.75" customHeight="1">
      <c r="A352" s="41"/>
      <c r="B352" s="41"/>
      <c r="C352" s="48"/>
      <c r="D352" s="66"/>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row>
    <row r="353" spans="1:76" ht="15.75" customHeight="1">
      <c r="A353" s="41"/>
      <c r="B353" s="41"/>
      <c r="C353" s="48"/>
      <c r="D353" s="66"/>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row>
    <row r="354" spans="1:76" ht="15.75" customHeight="1">
      <c r="A354" s="41"/>
      <c r="B354" s="41"/>
      <c r="C354" s="48"/>
      <c r="D354" s="66"/>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row>
    <row r="355" spans="1:76" ht="15.75" customHeight="1">
      <c r="A355" s="41"/>
      <c r="B355" s="41"/>
      <c r="C355" s="48"/>
      <c r="D355" s="66"/>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row>
    <row r="356" spans="1:76" ht="15.75" customHeight="1">
      <c r="A356" s="41"/>
      <c r="B356" s="41"/>
      <c r="C356" s="48"/>
      <c r="D356" s="66"/>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row>
    <row r="357" spans="1:76" ht="15.75" customHeight="1">
      <c r="A357" s="41"/>
      <c r="B357" s="41"/>
      <c r="C357" s="48"/>
      <c r="D357" s="66"/>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c r="BT357" s="41"/>
      <c r="BU357" s="41"/>
      <c r="BV357" s="41"/>
      <c r="BW357" s="41"/>
      <c r="BX357" s="41"/>
    </row>
    <row r="358" spans="1:76" ht="15.75" customHeight="1">
      <c r="A358" s="41"/>
      <c r="B358" s="41"/>
      <c r="C358" s="48"/>
      <c r="D358" s="66"/>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c r="BT358" s="41"/>
      <c r="BU358" s="41"/>
      <c r="BV358" s="41"/>
      <c r="BW358" s="41"/>
      <c r="BX358" s="41"/>
    </row>
    <row r="359" spans="1:76" ht="15.75" customHeight="1">
      <c r="A359" s="41"/>
      <c r="B359" s="41"/>
      <c r="C359" s="48"/>
      <c r="D359" s="66"/>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c r="BT359" s="41"/>
      <c r="BU359" s="41"/>
      <c r="BV359" s="41"/>
      <c r="BW359" s="41"/>
      <c r="BX359" s="41"/>
    </row>
    <row r="360" spans="1:76" ht="15.75" customHeight="1">
      <c r="A360" s="41"/>
      <c r="B360" s="41"/>
      <c r="C360" s="48"/>
      <c r="D360" s="66"/>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row>
    <row r="361" spans="1:76" ht="15.75" customHeight="1">
      <c r="A361" s="41"/>
      <c r="B361" s="41"/>
      <c r="C361" s="48"/>
      <c r="D361" s="66"/>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c r="BT361" s="41"/>
      <c r="BU361" s="41"/>
      <c r="BV361" s="41"/>
      <c r="BW361" s="41"/>
      <c r="BX361" s="41"/>
    </row>
    <row r="362" spans="1:76" ht="15.75" customHeight="1">
      <c r="A362" s="41"/>
      <c r="B362" s="41"/>
      <c r="C362" s="48"/>
      <c r="D362" s="66"/>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row>
    <row r="363" spans="1:76" ht="15.75" customHeight="1">
      <c r="A363" s="41"/>
      <c r="B363" s="41"/>
      <c r="C363" s="48"/>
      <c r="D363" s="66"/>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c r="BT363" s="41"/>
      <c r="BU363" s="41"/>
      <c r="BV363" s="41"/>
      <c r="BW363" s="41"/>
      <c r="BX363" s="41"/>
    </row>
    <row r="364" spans="1:76" ht="15.75" customHeight="1">
      <c r="A364" s="41"/>
      <c r="B364" s="41"/>
      <c r="C364" s="48"/>
      <c r="D364" s="66"/>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row>
    <row r="365" spans="1:76" ht="15.75" customHeight="1">
      <c r="A365" s="41"/>
      <c r="B365" s="41"/>
      <c r="C365" s="48"/>
      <c r="D365" s="66"/>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c r="BT365" s="41"/>
      <c r="BU365" s="41"/>
      <c r="BV365" s="41"/>
      <c r="BW365" s="41"/>
      <c r="BX365" s="41"/>
    </row>
    <row r="366" spans="1:76" ht="15.75" customHeight="1">
      <c r="A366" s="41"/>
      <c r="B366" s="41"/>
      <c r="C366" s="48"/>
      <c r="D366" s="66"/>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c r="BT366" s="41"/>
      <c r="BU366" s="41"/>
      <c r="BV366" s="41"/>
      <c r="BW366" s="41"/>
      <c r="BX366" s="41"/>
    </row>
    <row r="367" spans="1:76" ht="15.75" customHeight="1">
      <c r="A367" s="41"/>
      <c r="B367" s="41"/>
      <c r="C367" s="48"/>
      <c r="D367" s="66"/>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c r="BT367" s="41"/>
      <c r="BU367" s="41"/>
      <c r="BV367" s="41"/>
      <c r="BW367" s="41"/>
      <c r="BX367" s="41"/>
    </row>
    <row r="368" spans="1:76" ht="15.75" customHeight="1">
      <c r="A368" s="41"/>
      <c r="B368" s="41"/>
      <c r="C368" s="48"/>
      <c r="D368" s="66"/>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row>
    <row r="369" spans="1:76" ht="15.75" customHeight="1">
      <c r="A369" s="41"/>
      <c r="B369" s="41"/>
      <c r="C369" s="48"/>
      <c r="D369" s="66"/>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row>
    <row r="370" spans="1:76" ht="15.75" customHeight="1">
      <c r="A370" s="41"/>
      <c r="B370" s="41"/>
      <c r="C370" s="48"/>
      <c r="D370" s="66"/>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row>
    <row r="371" spans="1:76" ht="15.75" customHeight="1">
      <c r="A371" s="41"/>
      <c r="B371" s="41"/>
      <c r="C371" s="48"/>
      <c r="D371" s="66"/>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row>
    <row r="372" spans="1:76" ht="15.75" customHeight="1">
      <c r="A372" s="41"/>
      <c r="B372" s="41"/>
      <c r="C372" s="48"/>
      <c r="D372" s="66"/>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row>
    <row r="373" spans="1:76" ht="15.75" customHeight="1">
      <c r="A373" s="41"/>
      <c r="B373" s="41"/>
      <c r="C373" s="48"/>
      <c r="D373" s="66"/>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row>
    <row r="374" spans="1:76" ht="15.75" customHeight="1">
      <c r="A374" s="41"/>
      <c r="B374" s="41"/>
      <c r="C374" s="48"/>
      <c r="D374" s="66"/>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row>
    <row r="375" spans="1:76" ht="15.75" customHeight="1">
      <c r="A375" s="41"/>
      <c r="B375" s="41"/>
      <c r="C375" s="48"/>
      <c r="D375" s="66"/>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row>
    <row r="376" spans="1:76" ht="15.75" customHeight="1">
      <c r="A376" s="41"/>
      <c r="B376" s="41"/>
      <c r="C376" s="48"/>
      <c r="D376" s="66"/>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row>
    <row r="377" spans="1:76" ht="15.75" customHeight="1">
      <c r="A377" s="41"/>
      <c r="B377" s="41"/>
      <c r="C377" s="48"/>
      <c r="D377" s="66"/>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row>
    <row r="378" spans="1:76" ht="15.75" customHeight="1">
      <c r="A378" s="41"/>
      <c r="B378" s="41"/>
      <c r="C378" s="48"/>
      <c r="D378" s="66"/>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row>
    <row r="379" spans="1:76" ht="15.75" customHeight="1">
      <c r="A379" s="41"/>
      <c r="B379" s="41"/>
      <c r="C379" s="48"/>
      <c r="D379" s="66"/>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row>
    <row r="380" spans="1:76" ht="15.75" customHeight="1">
      <c r="A380" s="41"/>
      <c r="B380" s="41"/>
      <c r="C380" s="48"/>
      <c r="D380" s="66"/>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row>
    <row r="381" spans="1:76" ht="15.75" customHeight="1">
      <c r="A381" s="41"/>
      <c r="B381" s="41"/>
      <c r="C381" s="48"/>
      <c r="D381" s="66"/>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row>
    <row r="382" spans="1:76" ht="15.75" customHeight="1">
      <c r="A382" s="41"/>
      <c r="B382" s="41"/>
      <c r="C382" s="48"/>
      <c r="D382" s="66"/>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row>
    <row r="383" spans="1:76" ht="15.75" customHeight="1">
      <c r="A383" s="41"/>
      <c r="B383" s="41"/>
      <c r="C383" s="48"/>
      <c r="D383" s="66"/>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row>
    <row r="384" spans="1:76" ht="15.75" customHeight="1">
      <c r="A384" s="41"/>
      <c r="B384" s="41"/>
      <c r="C384" s="48"/>
      <c r="D384" s="66"/>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c r="BT384" s="41"/>
      <c r="BU384" s="41"/>
      <c r="BV384" s="41"/>
      <c r="BW384" s="41"/>
      <c r="BX384" s="41"/>
    </row>
    <row r="385" spans="1:76" ht="15.75" customHeight="1">
      <c r="A385" s="41"/>
      <c r="B385" s="41"/>
      <c r="C385" s="48"/>
      <c r="D385" s="66"/>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c r="BT385" s="41"/>
      <c r="BU385" s="41"/>
      <c r="BV385" s="41"/>
      <c r="BW385" s="41"/>
      <c r="BX385" s="41"/>
    </row>
    <row r="386" spans="1:76" ht="15.75" customHeight="1">
      <c r="A386" s="41"/>
      <c r="B386" s="41"/>
      <c r="C386" s="48"/>
      <c r="D386" s="66"/>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row>
    <row r="387" spans="1:76" ht="15.75" customHeight="1">
      <c r="A387" s="41"/>
      <c r="B387" s="41"/>
      <c r="C387" s="48"/>
      <c r="D387" s="66"/>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row>
    <row r="388" spans="1:76" ht="15.75" customHeight="1">
      <c r="A388" s="41"/>
      <c r="B388" s="41"/>
      <c r="C388" s="48"/>
      <c r="D388" s="66"/>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row>
    <row r="389" spans="1:76" ht="15.75" customHeight="1">
      <c r="A389" s="41"/>
      <c r="B389" s="41"/>
      <c r="C389" s="48"/>
      <c r="D389" s="66"/>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row>
    <row r="390" spans="1:76" ht="15.75" customHeight="1">
      <c r="A390" s="41"/>
      <c r="B390" s="41"/>
      <c r="C390" s="48"/>
      <c r="D390" s="66"/>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c r="BT390" s="41"/>
      <c r="BU390" s="41"/>
      <c r="BV390" s="41"/>
      <c r="BW390" s="41"/>
      <c r="BX390" s="41"/>
    </row>
    <row r="391" spans="1:76" ht="15.75" customHeight="1">
      <c r="A391" s="41"/>
      <c r="B391" s="41"/>
      <c r="C391" s="48"/>
      <c r="D391" s="66"/>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row>
    <row r="392" spans="1:76" ht="15.75" customHeight="1">
      <c r="A392" s="41"/>
      <c r="B392" s="41"/>
      <c r="C392" s="48"/>
      <c r="D392" s="66"/>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c r="BT392" s="41"/>
      <c r="BU392" s="41"/>
      <c r="BV392" s="41"/>
      <c r="BW392" s="41"/>
      <c r="BX392" s="41"/>
    </row>
    <row r="393" spans="1:76" ht="15.75" customHeight="1">
      <c r="A393" s="41"/>
      <c r="B393" s="41"/>
      <c r="C393" s="48"/>
      <c r="D393" s="66"/>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c r="BT393" s="41"/>
      <c r="BU393" s="41"/>
      <c r="BV393" s="41"/>
      <c r="BW393" s="41"/>
      <c r="BX393" s="41"/>
    </row>
    <row r="394" spans="1:76" ht="15.75" customHeight="1">
      <c r="A394" s="41"/>
      <c r="B394" s="41"/>
      <c r="C394" s="48"/>
      <c r="D394" s="66"/>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row>
    <row r="395" spans="1:76" ht="15.75" customHeight="1">
      <c r="A395" s="41"/>
      <c r="B395" s="41"/>
      <c r="C395" s="48"/>
      <c r="D395" s="66"/>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c r="BT395" s="41"/>
      <c r="BU395" s="41"/>
      <c r="BV395" s="41"/>
      <c r="BW395" s="41"/>
      <c r="BX395" s="41"/>
    </row>
    <row r="396" spans="1:76" ht="15.75" customHeight="1">
      <c r="A396" s="41"/>
      <c r="B396" s="41"/>
      <c r="C396" s="48"/>
      <c r="D396" s="66"/>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c r="BT396" s="41"/>
      <c r="BU396" s="41"/>
      <c r="BV396" s="41"/>
      <c r="BW396" s="41"/>
      <c r="BX396" s="41"/>
    </row>
    <row r="397" spans="1:76" ht="15.75" customHeight="1">
      <c r="A397" s="41"/>
      <c r="B397" s="41"/>
      <c r="C397" s="48"/>
      <c r="D397" s="66"/>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row>
    <row r="398" spans="1:76" ht="15.75" customHeight="1">
      <c r="A398" s="41"/>
      <c r="B398" s="41"/>
      <c r="C398" s="48"/>
      <c r="D398" s="66"/>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c r="BT398" s="41"/>
      <c r="BU398" s="41"/>
      <c r="BV398" s="41"/>
      <c r="BW398" s="41"/>
      <c r="BX398" s="41"/>
    </row>
    <row r="399" spans="1:76" ht="15.75" customHeight="1">
      <c r="A399" s="41"/>
      <c r="B399" s="41"/>
      <c r="C399" s="48"/>
      <c r="D399" s="66"/>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c r="BT399" s="41"/>
      <c r="BU399" s="41"/>
      <c r="BV399" s="41"/>
      <c r="BW399" s="41"/>
      <c r="BX399" s="41"/>
    </row>
    <row r="400" spans="1:76" ht="15.75" customHeight="1">
      <c r="A400" s="41"/>
      <c r="B400" s="41"/>
      <c r="C400" s="48"/>
      <c r="D400" s="66"/>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c r="BT400" s="41"/>
      <c r="BU400" s="41"/>
      <c r="BV400" s="41"/>
      <c r="BW400" s="41"/>
      <c r="BX400" s="41"/>
    </row>
    <row r="401" spans="1:76" ht="15.75" customHeight="1">
      <c r="A401" s="41"/>
      <c r="B401" s="41"/>
      <c r="C401" s="48"/>
      <c r="D401" s="66"/>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c r="BT401" s="41"/>
      <c r="BU401" s="41"/>
      <c r="BV401" s="41"/>
      <c r="BW401" s="41"/>
      <c r="BX401" s="41"/>
    </row>
    <row r="402" spans="1:76" ht="15.75" customHeight="1">
      <c r="A402" s="41"/>
      <c r="B402" s="41"/>
      <c r="C402" s="48"/>
      <c r="D402" s="66"/>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row>
    <row r="403" spans="1:76" ht="15.75" customHeight="1">
      <c r="A403" s="41"/>
      <c r="B403" s="41"/>
      <c r="C403" s="48"/>
      <c r="D403" s="66"/>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c r="BT403" s="41"/>
      <c r="BU403" s="41"/>
      <c r="BV403" s="41"/>
      <c r="BW403" s="41"/>
      <c r="BX403" s="41"/>
    </row>
    <row r="404" spans="1:76" ht="15.75" customHeight="1">
      <c r="A404" s="41"/>
      <c r="B404" s="41"/>
      <c r="C404" s="48"/>
      <c r="D404" s="66"/>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c r="BT404" s="41"/>
      <c r="BU404" s="41"/>
      <c r="BV404" s="41"/>
      <c r="BW404" s="41"/>
      <c r="BX404" s="41"/>
    </row>
    <row r="405" spans="1:76" ht="15.75" customHeight="1">
      <c r="A405" s="41"/>
      <c r="B405" s="41"/>
      <c r="C405" s="48"/>
      <c r="D405" s="66"/>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c r="BT405" s="41"/>
      <c r="BU405" s="41"/>
      <c r="BV405" s="41"/>
      <c r="BW405" s="41"/>
      <c r="BX405" s="41"/>
    </row>
    <row r="406" spans="1:76" ht="15.75" customHeight="1">
      <c r="A406" s="41"/>
      <c r="B406" s="41"/>
      <c r="C406" s="48"/>
      <c r="D406" s="66"/>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c r="BT406" s="41"/>
      <c r="BU406" s="41"/>
      <c r="BV406" s="41"/>
      <c r="BW406" s="41"/>
      <c r="BX406" s="41"/>
    </row>
    <row r="407" spans="1:76" ht="15.75" customHeight="1">
      <c r="A407" s="41"/>
      <c r="B407" s="41"/>
      <c r="C407" s="48"/>
      <c r="D407" s="66"/>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row>
    <row r="408" spans="1:76" ht="15.75" customHeight="1">
      <c r="A408" s="41"/>
      <c r="B408" s="41"/>
      <c r="C408" s="48"/>
      <c r="D408" s="66"/>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row>
    <row r="409" spans="1:76" ht="15.75" customHeight="1">
      <c r="A409" s="41"/>
      <c r="B409" s="41"/>
      <c r="C409" s="48"/>
      <c r="D409" s="66"/>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row>
    <row r="410" spans="1:76" ht="15.75" customHeight="1">
      <c r="A410" s="41"/>
      <c r="B410" s="41"/>
      <c r="C410" s="48"/>
      <c r="D410" s="66"/>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c r="BT410" s="41"/>
      <c r="BU410" s="41"/>
      <c r="BV410" s="41"/>
      <c r="BW410" s="41"/>
      <c r="BX410" s="41"/>
    </row>
    <row r="411" spans="1:76" ht="15.75" customHeight="1">
      <c r="A411" s="41"/>
      <c r="B411" s="41"/>
      <c r="C411" s="48"/>
      <c r="D411" s="66"/>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row>
    <row r="412" spans="1:76" ht="15.75" customHeight="1">
      <c r="A412" s="41"/>
      <c r="B412" s="41"/>
      <c r="C412" s="48"/>
      <c r="D412" s="66"/>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row>
    <row r="413" spans="1:76" ht="15.75" customHeight="1">
      <c r="A413" s="41"/>
      <c r="B413" s="41"/>
      <c r="C413" s="48"/>
      <c r="D413" s="66"/>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row>
    <row r="414" spans="1:76" ht="15.75" customHeight="1">
      <c r="A414" s="41"/>
      <c r="B414" s="41"/>
      <c r="C414" s="48"/>
      <c r="D414" s="66"/>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row>
    <row r="415" spans="1:76" ht="15.75" customHeight="1">
      <c r="A415" s="41"/>
      <c r="B415" s="41"/>
      <c r="C415" s="48"/>
      <c r="D415" s="66"/>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row>
    <row r="416" spans="1:76" ht="15.75" customHeight="1">
      <c r="A416" s="41"/>
      <c r="B416" s="41"/>
      <c r="C416" s="48"/>
      <c r="D416" s="66"/>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row>
    <row r="417" spans="1:76" ht="15.75" customHeight="1">
      <c r="A417" s="41"/>
      <c r="B417" s="41"/>
      <c r="C417" s="48"/>
      <c r="D417" s="66"/>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c r="BT417" s="41"/>
      <c r="BU417" s="41"/>
      <c r="BV417" s="41"/>
      <c r="BW417" s="41"/>
      <c r="BX417" s="41"/>
    </row>
    <row r="418" spans="1:76" ht="15.75" customHeight="1">
      <c r="A418" s="41"/>
      <c r="B418" s="41"/>
      <c r="C418" s="48"/>
      <c r="D418" s="66"/>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c r="BT418" s="41"/>
      <c r="BU418" s="41"/>
      <c r="BV418" s="41"/>
      <c r="BW418" s="41"/>
      <c r="BX418" s="41"/>
    </row>
    <row r="419" spans="1:76" ht="15.75" customHeight="1">
      <c r="A419" s="41"/>
      <c r="B419" s="41"/>
      <c r="C419" s="48"/>
      <c r="D419" s="66"/>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c r="BT419" s="41"/>
      <c r="BU419" s="41"/>
      <c r="BV419" s="41"/>
      <c r="BW419" s="41"/>
      <c r="BX419" s="41"/>
    </row>
    <row r="420" spans="1:76" ht="15.75" customHeight="1">
      <c r="A420" s="41"/>
      <c r="B420" s="41"/>
      <c r="C420" s="48"/>
      <c r="D420" s="66"/>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row>
    <row r="421" spans="1:76" ht="15.75" customHeight="1">
      <c r="A421" s="41"/>
      <c r="B421" s="41"/>
      <c r="C421" s="48"/>
      <c r="D421" s="66"/>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row>
    <row r="422" spans="1:76" ht="15.75" customHeight="1">
      <c r="A422" s="41"/>
      <c r="B422" s="41"/>
      <c r="C422" s="48"/>
      <c r="D422" s="66"/>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row>
    <row r="423" spans="1:76" ht="15.75" customHeight="1">
      <c r="A423" s="41"/>
      <c r="B423" s="41"/>
      <c r="C423" s="48"/>
      <c r="D423" s="66"/>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row>
    <row r="424" spans="1:76" ht="15.75" customHeight="1">
      <c r="A424" s="41"/>
      <c r="B424" s="41"/>
      <c r="C424" s="48"/>
      <c r="D424" s="66"/>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row>
    <row r="425" spans="1:76" ht="15.75" customHeight="1">
      <c r="A425" s="41"/>
      <c r="B425" s="41"/>
      <c r="C425" s="48"/>
      <c r="D425" s="66"/>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c r="BT425" s="41"/>
      <c r="BU425" s="41"/>
      <c r="BV425" s="41"/>
      <c r="BW425" s="41"/>
      <c r="BX425" s="41"/>
    </row>
    <row r="426" spans="1:76" ht="15.75" customHeight="1">
      <c r="A426" s="41"/>
      <c r="B426" s="41"/>
      <c r="C426" s="48"/>
      <c r="D426" s="66"/>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row>
    <row r="427" spans="1:76" ht="15.75" customHeight="1">
      <c r="A427" s="41"/>
      <c r="B427" s="41"/>
      <c r="C427" s="48"/>
      <c r="D427" s="66"/>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c r="BT427" s="41"/>
      <c r="BU427" s="41"/>
      <c r="BV427" s="41"/>
      <c r="BW427" s="41"/>
      <c r="BX427" s="41"/>
    </row>
    <row r="428" spans="1:76" ht="15.75" customHeight="1">
      <c r="A428" s="41"/>
      <c r="B428" s="41"/>
      <c r="C428" s="48"/>
      <c r="D428" s="66"/>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row>
    <row r="429" spans="1:76" ht="15.75" customHeight="1">
      <c r="A429" s="41"/>
      <c r="B429" s="41"/>
      <c r="C429" s="48"/>
      <c r="D429" s="66"/>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row>
    <row r="430" spans="1:76" ht="15.75" customHeight="1">
      <c r="A430" s="41"/>
      <c r="B430" s="41"/>
      <c r="C430" s="48"/>
      <c r="D430" s="66"/>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c r="BT430" s="41"/>
      <c r="BU430" s="41"/>
      <c r="BV430" s="41"/>
      <c r="BW430" s="41"/>
      <c r="BX430" s="41"/>
    </row>
    <row r="431" spans="1:76" ht="15.75" customHeight="1">
      <c r="A431" s="41"/>
      <c r="B431" s="41"/>
      <c r="C431" s="48"/>
      <c r="D431" s="66"/>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c r="BT431" s="41"/>
      <c r="BU431" s="41"/>
      <c r="BV431" s="41"/>
      <c r="BW431" s="41"/>
      <c r="BX431" s="41"/>
    </row>
    <row r="432" spans="1:76" ht="15.75" customHeight="1">
      <c r="A432" s="41"/>
      <c r="B432" s="41"/>
      <c r="C432" s="48"/>
      <c r="D432" s="66"/>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c r="BT432" s="41"/>
      <c r="BU432" s="41"/>
      <c r="BV432" s="41"/>
      <c r="BW432" s="41"/>
      <c r="BX432" s="41"/>
    </row>
    <row r="433" spans="1:76" ht="15.75" customHeight="1">
      <c r="A433" s="41"/>
      <c r="B433" s="41"/>
      <c r="C433" s="48"/>
      <c r="D433" s="66"/>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c r="BT433" s="41"/>
      <c r="BU433" s="41"/>
      <c r="BV433" s="41"/>
      <c r="BW433" s="41"/>
      <c r="BX433" s="41"/>
    </row>
    <row r="434" spans="1:76" ht="15.75" customHeight="1">
      <c r="A434" s="41"/>
      <c r="B434" s="41"/>
      <c r="C434" s="48"/>
      <c r="D434" s="66"/>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c r="BT434" s="41"/>
      <c r="BU434" s="41"/>
      <c r="BV434" s="41"/>
      <c r="BW434" s="41"/>
      <c r="BX434" s="41"/>
    </row>
    <row r="435" spans="1:76" ht="15.75" customHeight="1">
      <c r="A435" s="41"/>
      <c r="B435" s="41"/>
      <c r="C435" s="48"/>
      <c r="D435" s="66"/>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c r="BT435" s="41"/>
      <c r="BU435" s="41"/>
      <c r="BV435" s="41"/>
      <c r="BW435" s="41"/>
      <c r="BX435" s="41"/>
    </row>
    <row r="436" spans="1:76" ht="15.75" customHeight="1">
      <c r="A436" s="41"/>
      <c r="B436" s="41"/>
      <c r="C436" s="48"/>
      <c r="D436" s="66"/>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c r="BT436" s="41"/>
      <c r="BU436" s="41"/>
      <c r="BV436" s="41"/>
      <c r="BW436" s="41"/>
      <c r="BX436" s="41"/>
    </row>
    <row r="437" spans="1:76" ht="15.75" customHeight="1">
      <c r="A437" s="41"/>
      <c r="B437" s="41"/>
      <c r="C437" s="48"/>
      <c r="D437" s="66"/>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c r="BT437" s="41"/>
      <c r="BU437" s="41"/>
      <c r="BV437" s="41"/>
      <c r="BW437" s="41"/>
      <c r="BX437" s="41"/>
    </row>
    <row r="438" spans="1:76" ht="15.75" customHeight="1">
      <c r="A438" s="41"/>
      <c r="B438" s="41"/>
      <c r="C438" s="48"/>
      <c r="D438" s="66"/>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W438" s="41"/>
      <c r="BX438" s="41"/>
    </row>
    <row r="439" spans="1:76" ht="15.75" customHeight="1">
      <c r="A439" s="41"/>
      <c r="B439" s="41"/>
      <c r="C439" s="48"/>
      <c r="D439" s="66"/>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c r="BT439" s="41"/>
      <c r="BU439" s="41"/>
      <c r="BV439" s="41"/>
      <c r="BW439" s="41"/>
      <c r="BX439" s="41"/>
    </row>
    <row r="440" spans="1:76" ht="15.75" customHeight="1">
      <c r="A440" s="41"/>
      <c r="B440" s="41"/>
      <c r="C440" s="48"/>
      <c r="D440" s="66"/>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c r="BT440" s="41"/>
      <c r="BU440" s="41"/>
      <c r="BV440" s="41"/>
      <c r="BW440" s="41"/>
      <c r="BX440" s="41"/>
    </row>
    <row r="441" spans="1:76" ht="15.75" customHeight="1">
      <c r="A441" s="41"/>
      <c r="B441" s="41"/>
      <c r="C441" s="48"/>
      <c r="D441" s="66"/>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c r="BT441" s="41"/>
      <c r="BU441" s="41"/>
      <c r="BV441" s="41"/>
      <c r="BW441" s="41"/>
      <c r="BX441" s="41"/>
    </row>
    <row r="442" spans="1:76" ht="15.75" customHeight="1">
      <c r="A442" s="41"/>
      <c r="B442" s="41"/>
      <c r="C442" s="48"/>
      <c r="D442" s="66"/>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c r="BT442" s="41"/>
      <c r="BU442" s="41"/>
      <c r="BV442" s="41"/>
      <c r="BW442" s="41"/>
      <c r="BX442" s="41"/>
    </row>
    <row r="443" spans="1:76" ht="15.75" customHeight="1">
      <c r="A443" s="41"/>
      <c r="B443" s="41"/>
      <c r="C443" s="48"/>
      <c r="D443" s="66"/>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c r="BT443" s="41"/>
      <c r="BU443" s="41"/>
      <c r="BV443" s="41"/>
      <c r="BW443" s="41"/>
      <c r="BX443" s="41"/>
    </row>
    <row r="444" spans="1:76" ht="15.75" customHeight="1">
      <c r="A444" s="41"/>
      <c r="B444" s="41"/>
      <c r="C444" s="48"/>
      <c r="D444" s="66"/>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c r="BT444" s="41"/>
      <c r="BU444" s="41"/>
      <c r="BV444" s="41"/>
      <c r="BW444" s="41"/>
      <c r="BX444" s="41"/>
    </row>
    <row r="445" spans="1:76" ht="15.75" customHeight="1">
      <c r="A445" s="41"/>
      <c r="B445" s="41"/>
      <c r="C445" s="48"/>
      <c r="D445" s="66"/>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c r="BT445" s="41"/>
      <c r="BU445" s="41"/>
      <c r="BV445" s="41"/>
      <c r="BW445" s="41"/>
      <c r="BX445" s="41"/>
    </row>
    <row r="446" spans="1:76" ht="15.75" customHeight="1">
      <c r="A446" s="41"/>
      <c r="B446" s="41"/>
      <c r="C446" s="48"/>
      <c r="D446" s="66"/>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c r="BT446" s="41"/>
      <c r="BU446" s="41"/>
      <c r="BV446" s="41"/>
      <c r="BW446" s="41"/>
      <c r="BX446" s="41"/>
    </row>
    <row r="447" spans="1:76" ht="15.75" customHeight="1">
      <c r="A447" s="41"/>
      <c r="B447" s="41"/>
      <c r="C447" s="48"/>
      <c r="D447" s="66"/>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41"/>
    </row>
    <row r="448" spans="1:76" ht="15.75" customHeight="1">
      <c r="A448" s="41"/>
      <c r="B448" s="41"/>
      <c r="C448" s="48"/>
      <c r="D448" s="66"/>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c r="BT448" s="41"/>
      <c r="BU448" s="41"/>
      <c r="BV448" s="41"/>
      <c r="BW448" s="41"/>
      <c r="BX448" s="41"/>
    </row>
    <row r="449" spans="1:76" ht="15.75" customHeight="1">
      <c r="A449" s="41"/>
      <c r="B449" s="41"/>
      <c r="C449" s="48"/>
      <c r="D449" s="66"/>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c r="BT449" s="41"/>
      <c r="BU449" s="41"/>
      <c r="BV449" s="41"/>
      <c r="BW449" s="41"/>
      <c r="BX449" s="41"/>
    </row>
    <row r="450" spans="1:76" ht="15.75" customHeight="1">
      <c r="A450" s="41"/>
      <c r="B450" s="41"/>
      <c r="C450" s="48"/>
      <c r="D450" s="66"/>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c r="BT450" s="41"/>
      <c r="BU450" s="41"/>
      <c r="BV450" s="41"/>
      <c r="BW450" s="41"/>
      <c r="BX450" s="41"/>
    </row>
    <row r="451" spans="1:76" ht="15.75" customHeight="1">
      <c r="A451" s="41"/>
      <c r="B451" s="41"/>
      <c r="C451" s="48"/>
      <c r="D451" s="66"/>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c r="BT451" s="41"/>
      <c r="BU451" s="41"/>
      <c r="BV451" s="41"/>
      <c r="BW451" s="41"/>
      <c r="BX451" s="41"/>
    </row>
    <row r="452" spans="1:76" ht="15.75" customHeight="1">
      <c r="A452" s="41"/>
      <c r="B452" s="41"/>
      <c r="C452" s="48"/>
      <c r="D452" s="66"/>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c r="BT452" s="41"/>
      <c r="BU452" s="41"/>
      <c r="BV452" s="41"/>
      <c r="BW452" s="41"/>
      <c r="BX452" s="41"/>
    </row>
    <row r="453" spans="1:76" ht="15.75" customHeight="1">
      <c r="A453" s="41"/>
      <c r="B453" s="41"/>
      <c r="C453" s="48"/>
      <c r="D453" s="66"/>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c r="BT453" s="41"/>
      <c r="BU453" s="41"/>
      <c r="BV453" s="41"/>
      <c r="BW453" s="41"/>
      <c r="BX453" s="41"/>
    </row>
    <row r="454" spans="1:76" ht="15.75" customHeight="1">
      <c r="A454" s="41"/>
      <c r="B454" s="41"/>
      <c r="C454" s="48"/>
      <c r="D454" s="66"/>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c r="BT454" s="41"/>
      <c r="BU454" s="41"/>
      <c r="BV454" s="41"/>
      <c r="BW454" s="41"/>
      <c r="BX454" s="41"/>
    </row>
    <row r="455" spans="1:76" ht="15.75" customHeight="1">
      <c r="A455" s="41"/>
      <c r="B455" s="41"/>
      <c r="C455" s="48"/>
      <c r="D455" s="66"/>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c r="BT455" s="41"/>
      <c r="BU455" s="41"/>
      <c r="BV455" s="41"/>
      <c r="BW455" s="41"/>
      <c r="BX455" s="41"/>
    </row>
    <row r="456" spans="1:76" ht="15.75" customHeight="1">
      <c r="A456" s="41"/>
      <c r="B456" s="41"/>
      <c r="C456" s="48"/>
      <c r="D456" s="66"/>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c r="BT456" s="41"/>
      <c r="BU456" s="41"/>
      <c r="BV456" s="41"/>
      <c r="BW456" s="41"/>
      <c r="BX456" s="41"/>
    </row>
    <row r="457" spans="1:76" ht="15.75" customHeight="1">
      <c r="A457" s="41"/>
      <c r="B457" s="41"/>
      <c r="C457" s="48"/>
      <c r="D457" s="66"/>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c r="BT457" s="41"/>
      <c r="BU457" s="41"/>
      <c r="BV457" s="41"/>
      <c r="BW457" s="41"/>
      <c r="BX457" s="41"/>
    </row>
    <row r="458" spans="1:76" ht="15.75" customHeight="1">
      <c r="A458" s="41"/>
      <c r="B458" s="41"/>
      <c r="C458" s="48"/>
      <c r="D458" s="66"/>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row>
    <row r="459" spans="1:76" ht="15.75" customHeight="1">
      <c r="A459" s="41"/>
      <c r="B459" s="41"/>
      <c r="C459" s="48"/>
      <c r="D459" s="66"/>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row>
    <row r="460" spans="1:76" ht="15.75" customHeight="1">
      <c r="A460" s="41"/>
      <c r="B460" s="41"/>
      <c r="C460" s="48"/>
      <c r="D460" s="66"/>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c r="BT460" s="41"/>
      <c r="BU460" s="41"/>
      <c r="BV460" s="41"/>
      <c r="BW460" s="41"/>
      <c r="BX460" s="41"/>
    </row>
    <row r="461" spans="1:76" ht="15.75" customHeight="1">
      <c r="A461" s="41"/>
      <c r="B461" s="41"/>
      <c r="C461" s="48"/>
      <c r="D461" s="66"/>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row>
    <row r="462" spans="1:76" ht="15.75" customHeight="1">
      <c r="A462" s="41"/>
      <c r="B462" s="41"/>
      <c r="C462" s="48"/>
      <c r="D462" s="66"/>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row>
    <row r="463" spans="1:76" ht="15.75" customHeight="1">
      <c r="A463" s="41"/>
      <c r="B463" s="41"/>
      <c r="C463" s="48"/>
      <c r="D463" s="66"/>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c r="BT463" s="41"/>
      <c r="BU463" s="41"/>
      <c r="BV463" s="41"/>
      <c r="BW463" s="41"/>
      <c r="BX463" s="41"/>
    </row>
    <row r="464" spans="1:76" ht="15.75" customHeight="1">
      <c r="A464" s="41"/>
      <c r="B464" s="41"/>
      <c r="C464" s="48"/>
      <c r="D464" s="66"/>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row>
    <row r="465" spans="1:76" ht="15.75" customHeight="1">
      <c r="A465" s="41"/>
      <c r="B465" s="41"/>
      <c r="C465" s="48"/>
      <c r="D465" s="66"/>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row>
    <row r="466" spans="1:76" ht="15.75" customHeight="1">
      <c r="A466" s="41"/>
      <c r="B466" s="41"/>
      <c r="C466" s="48"/>
      <c r="D466" s="66"/>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c r="BT466" s="41"/>
      <c r="BU466" s="41"/>
      <c r="BV466" s="41"/>
      <c r="BW466" s="41"/>
      <c r="BX466" s="41"/>
    </row>
    <row r="467" spans="1:76" ht="15.75" customHeight="1">
      <c r="A467" s="41"/>
      <c r="B467" s="41"/>
      <c r="C467" s="48"/>
      <c r="D467" s="66"/>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row>
    <row r="468" spans="1:76" ht="15.75" customHeight="1">
      <c r="A468" s="41"/>
      <c r="B468" s="41"/>
      <c r="C468" s="48"/>
      <c r="D468" s="66"/>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row>
    <row r="469" spans="1:76" ht="15.75" customHeight="1">
      <c r="A469" s="41"/>
      <c r="B469" s="41"/>
      <c r="C469" s="48"/>
      <c r="D469" s="66"/>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row>
    <row r="470" spans="1:76" ht="15.75" customHeight="1">
      <c r="A470" s="41"/>
      <c r="B470" s="41"/>
      <c r="C470" s="48"/>
      <c r="D470" s="66"/>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row>
    <row r="471" spans="1:76" ht="15.75" customHeight="1">
      <c r="A471" s="41"/>
      <c r="B471" s="41"/>
      <c r="C471" s="48"/>
      <c r="D471" s="66"/>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row>
    <row r="472" spans="1:76" ht="15.75" customHeight="1">
      <c r="A472" s="41"/>
      <c r="B472" s="41"/>
      <c r="C472" s="48"/>
      <c r="D472" s="66"/>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c r="BT472" s="41"/>
      <c r="BU472" s="41"/>
      <c r="BV472" s="41"/>
      <c r="BW472" s="41"/>
      <c r="BX472" s="41"/>
    </row>
    <row r="473" spans="1:76" ht="15.75" customHeight="1">
      <c r="A473" s="41"/>
      <c r="B473" s="41"/>
      <c r="C473" s="48"/>
      <c r="D473" s="66"/>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c r="BT473" s="41"/>
      <c r="BU473" s="41"/>
      <c r="BV473" s="41"/>
      <c r="BW473" s="41"/>
      <c r="BX473" s="41"/>
    </row>
    <row r="474" spans="1:76" ht="15.75" customHeight="1">
      <c r="A474" s="41"/>
      <c r="B474" s="41"/>
      <c r="C474" s="48"/>
      <c r="D474" s="66"/>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W474" s="41"/>
      <c r="BX474" s="41"/>
    </row>
    <row r="475" spans="1:76" ht="15.75" customHeight="1">
      <c r="A475" s="41"/>
      <c r="B475" s="41"/>
      <c r="C475" s="48"/>
      <c r="D475" s="66"/>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c r="BT475" s="41"/>
      <c r="BU475" s="41"/>
      <c r="BV475" s="41"/>
      <c r="BW475" s="41"/>
      <c r="BX475" s="41"/>
    </row>
    <row r="476" spans="1:76" ht="15.75" customHeight="1">
      <c r="A476" s="41"/>
      <c r="B476" s="41"/>
      <c r="C476" s="48"/>
      <c r="D476" s="66"/>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row>
    <row r="477" spans="1:76" ht="15.75" customHeight="1">
      <c r="A477" s="41"/>
      <c r="B477" s="41"/>
      <c r="C477" s="48"/>
      <c r="D477" s="66"/>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c r="BT477" s="41"/>
      <c r="BU477" s="41"/>
      <c r="BV477" s="41"/>
      <c r="BW477" s="41"/>
      <c r="BX477" s="41"/>
    </row>
    <row r="478" spans="1:76" ht="15.75" customHeight="1">
      <c r="A478" s="41"/>
      <c r="B478" s="41"/>
      <c r="C478" s="48"/>
      <c r="D478" s="66"/>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c r="BT478" s="41"/>
      <c r="BU478" s="41"/>
      <c r="BV478" s="41"/>
      <c r="BW478" s="41"/>
      <c r="BX478" s="41"/>
    </row>
    <row r="479" spans="1:76" ht="15.75" customHeight="1">
      <c r="A479" s="41"/>
      <c r="B479" s="41"/>
      <c r="C479" s="48"/>
      <c r="D479" s="66"/>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c r="BT479" s="41"/>
      <c r="BU479" s="41"/>
      <c r="BV479" s="41"/>
      <c r="BW479" s="41"/>
      <c r="BX479" s="41"/>
    </row>
    <row r="480" spans="1:76" ht="15.75" customHeight="1">
      <c r="A480" s="41"/>
      <c r="B480" s="41"/>
      <c r="C480" s="48"/>
      <c r="D480" s="66"/>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c r="BT480" s="41"/>
      <c r="BU480" s="41"/>
      <c r="BV480" s="41"/>
      <c r="BW480" s="41"/>
      <c r="BX480" s="41"/>
    </row>
    <row r="481" spans="1:76" ht="15.75" customHeight="1">
      <c r="A481" s="41"/>
      <c r="B481" s="41"/>
      <c r="C481" s="48"/>
      <c r="D481" s="66"/>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c r="BT481" s="41"/>
      <c r="BU481" s="41"/>
      <c r="BV481" s="41"/>
      <c r="BW481" s="41"/>
      <c r="BX481" s="41"/>
    </row>
    <row r="482" spans="1:76" ht="15.75" customHeight="1">
      <c r="A482" s="41"/>
      <c r="B482" s="41"/>
      <c r="C482" s="48"/>
      <c r="D482" s="66"/>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c r="BT482" s="41"/>
      <c r="BU482" s="41"/>
      <c r="BV482" s="41"/>
      <c r="BW482" s="41"/>
      <c r="BX482" s="41"/>
    </row>
    <row r="483" spans="1:76" ht="15.75" customHeight="1">
      <c r="A483" s="41"/>
      <c r="B483" s="41"/>
      <c r="C483" s="48"/>
      <c r="D483" s="66"/>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c r="BT483" s="41"/>
      <c r="BU483" s="41"/>
      <c r="BV483" s="41"/>
      <c r="BW483" s="41"/>
      <c r="BX483" s="41"/>
    </row>
    <row r="484" spans="1:76" ht="15.75" customHeight="1">
      <c r="A484" s="41"/>
      <c r="B484" s="41"/>
      <c r="C484" s="48"/>
      <c r="D484" s="66"/>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c r="BT484" s="41"/>
      <c r="BU484" s="41"/>
      <c r="BV484" s="41"/>
      <c r="BW484" s="41"/>
      <c r="BX484" s="41"/>
    </row>
    <row r="485" spans="1:76" ht="15.75" customHeight="1">
      <c r="A485" s="41"/>
      <c r="B485" s="41"/>
      <c r="C485" s="48"/>
      <c r="D485" s="66"/>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c r="BT485" s="41"/>
      <c r="BU485" s="41"/>
      <c r="BV485" s="41"/>
      <c r="BW485" s="41"/>
      <c r="BX485" s="41"/>
    </row>
    <row r="486" spans="1:76" ht="15.75" customHeight="1">
      <c r="A486" s="41"/>
      <c r="B486" s="41"/>
      <c r="C486" s="48"/>
      <c r="D486" s="66"/>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W486" s="41"/>
      <c r="BX486" s="41"/>
    </row>
    <row r="487" spans="1:76" ht="15.75" customHeight="1">
      <c r="A487" s="41"/>
      <c r="B487" s="41"/>
      <c r="C487" s="48"/>
      <c r="D487" s="66"/>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c r="BT487" s="41"/>
      <c r="BU487" s="41"/>
      <c r="BV487" s="41"/>
      <c r="BW487" s="41"/>
      <c r="BX487" s="41"/>
    </row>
    <row r="488" spans="1:76" ht="15.75" customHeight="1">
      <c r="A488" s="41"/>
      <c r="B488" s="41"/>
      <c r="C488" s="48"/>
      <c r="D488" s="66"/>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c r="BT488" s="41"/>
      <c r="BU488" s="41"/>
      <c r="BV488" s="41"/>
      <c r="BW488" s="41"/>
      <c r="BX488" s="41"/>
    </row>
    <row r="489" spans="1:76" ht="15.75" customHeight="1">
      <c r="A489" s="41"/>
      <c r="B489" s="41"/>
      <c r="C489" s="48"/>
      <c r="D489" s="66"/>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c r="BT489" s="41"/>
      <c r="BU489" s="41"/>
      <c r="BV489" s="41"/>
      <c r="BW489" s="41"/>
      <c r="BX489" s="41"/>
    </row>
    <row r="490" spans="1:76" ht="15.75" customHeight="1">
      <c r="A490" s="41"/>
      <c r="B490" s="41"/>
      <c r="C490" s="48"/>
      <c r="D490" s="66"/>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c r="BT490" s="41"/>
      <c r="BU490" s="41"/>
      <c r="BV490" s="41"/>
      <c r="BW490" s="41"/>
      <c r="BX490" s="41"/>
    </row>
    <row r="491" spans="1:76" ht="15.75" customHeight="1">
      <c r="A491" s="41"/>
      <c r="B491" s="41"/>
      <c r="C491" s="48"/>
      <c r="D491" s="66"/>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c r="BT491" s="41"/>
      <c r="BU491" s="41"/>
      <c r="BV491" s="41"/>
      <c r="BW491" s="41"/>
      <c r="BX491" s="41"/>
    </row>
    <row r="492" spans="1:76" ht="15.75" customHeight="1">
      <c r="A492" s="41"/>
      <c r="B492" s="41"/>
      <c r="C492" s="48"/>
      <c r="D492" s="66"/>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c r="BT492" s="41"/>
      <c r="BU492" s="41"/>
      <c r="BV492" s="41"/>
      <c r="BW492" s="41"/>
      <c r="BX492" s="41"/>
    </row>
    <row r="493" spans="1:76" ht="15.75" customHeight="1">
      <c r="A493" s="41"/>
      <c r="B493" s="41"/>
      <c r="C493" s="48"/>
      <c r="D493" s="66"/>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c r="BT493" s="41"/>
      <c r="BU493" s="41"/>
      <c r="BV493" s="41"/>
      <c r="BW493" s="41"/>
      <c r="BX493" s="41"/>
    </row>
    <row r="494" spans="1:76" ht="15.75" customHeight="1">
      <c r="A494" s="41"/>
      <c r="B494" s="41"/>
      <c r="C494" s="48"/>
      <c r="D494" s="66"/>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row>
    <row r="495" spans="1:76" ht="15.75" customHeight="1">
      <c r="A495" s="41"/>
      <c r="B495" s="41"/>
      <c r="C495" s="48"/>
      <c r="D495" s="66"/>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c r="BT495" s="41"/>
      <c r="BU495" s="41"/>
      <c r="BV495" s="41"/>
      <c r="BW495" s="41"/>
      <c r="BX495" s="41"/>
    </row>
    <row r="496" spans="1:76" ht="15.75" customHeight="1">
      <c r="A496" s="41"/>
      <c r="B496" s="41"/>
      <c r="C496" s="48"/>
      <c r="D496" s="66"/>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c r="BT496" s="41"/>
      <c r="BU496" s="41"/>
      <c r="BV496" s="41"/>
      <c r="BW496" s="41"/>
      <c r="BX496" s="41"/>
    </row>
    <row r="497" spans="1:76" ht="15.75" customHeight="1">
      <c r="A497" s="41"/>
      <c r="B497" s="41"/>
      <c r="C497" s="48"/>
      <c r="D497" s="66"/>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c r="BT497" s="41"/>
      <c r="BU497" s="41"/>
      <c r="BV497" s="41"/>
      <c r="BW497" s="41"/>
      <c r="BX497" s="41"/>
    </row>
    <row r="498" spans="1:76" ht="15.75" customHeight="1">
      <c r="A498" s="41"/>
      <c r="B498" s="41"/>
      <c r="C498" s="48"/>
      <c r="D498" s="66"/>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c r="BT498" s="41"/>
      <c r="BU498" s="41"/>
      <c r="BV498" s="41"/>
      <c r="BW498" s="41"/>
      <c r="BX498" s="41"/>
    </row>
    <row r="499" spans="1:76" ht="15.75" customHeight="1">
      <c r="A499" s="41"/>
      <c r="B499" s="41"/>
      <c r="C499" s="48"/>
      <c r="D499" s="66"/>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c r="BT499" s="41"/>
      <c r="BU499" s="41"/>
      <c r="BV499" s="41"/>
      <c r="BW499" s="41"/>
      <c r="BX499" s="41"/>
    </row>
    <row r="500" spans="1:76" ht="15.75" customHeight="1">
      <c r="A500" s="41"/>
      <c r="B500" s="41"/>
      <c r="C500" s="48"/>
      <c r="D500" s="66"/>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c r="BT500" s="41"/>
      <c r="BU500" s="41"/>
      <c r="BV500" s="41"/>
      <c r="BW500" s="41"/>
      <c r="BX500" s="41"/>
    </row>
    <row r="501" spans="1:76" ht="15.75" customHeight="1">
      <c r="A501" s="41"/>
      <c r="B501" s="41"/>
      <c r="C501" s="48"/>
      <c r="D501" s="66"/>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c r="BT501" s="41"/>
      <c r="BU501" s="41"/>
      <c r="BV501" s="41"/>
      <c r="BW501" s="41"/>
      <c r="BX501" s="41"/>
    </row>
    <row r="502" spans="1:76" ht="15.75" customHeight="1">
      <c r="A502" s="41"/>
      <c r="B502" s="41"/>
      <c r="C502" s="48"/>
      <c r="D502" s="66"/>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c r="BT502" s="41"/>
      <c r="BU502" s="41"/>
      <c r="BV502" s="41"/>
      <c r="BW502" s="41"/>
      <c r="BX502" s="41"/>
    </row>
    <row r="503" spans="1:76" ht="15.75" customHeight="1">
      <c r="A503" s="41"/>
      <c r="B503" s="41"/>
      <c r="C503" s="48"/>
      <c r="D503" s="66"/>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c r="BT503" s="41"/>
      <c r="BU503" s="41"/>
      <c r="BV503" s="41"/>
      <c r="BW503" s="41"/>
      <c r="BX503" s="41"/>
    </row>
    <row r="504" spans="1:76" ht="15.75" customHeight="1">
      <c r="A504" s="41"/>
      <c r="B504" s="41"/>
      <c r="C504" s="48"/>
      <c r="D504" s="66"/>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c r="BT504" s="41"/>
      <c r="BU504" s="41"/>
      <c r="BV504" s="41"/>
      <c r="BW504" s="41"/>
      <c r="BX504" s="41"/>
    </row>
    <row r="505" spans="1:76" ht="15.75" customHeight="1">
      <c r="A505" s="41"/>
      <c r="B505" s="41"/>
      <c r="C505" s="48"/>
      <c r="D505" s="66"/>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c r="BT505" s="41"/>
      <c r="BU505" s="41"/>
      <c r="BV505" s="41"/>
      <c r="BW505" s="41"/>
      <c r="BX505" s="41"/>
    </row>
    <row r="506" spans="1:76" ht="15.75" customHeight="1">
      <c r="A506" s="41"/>
      <c r="B506" s="41"/>
      <c r="C506" s="48"/>
      <c r="D506" s="66"/>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c r="BT506" s="41"/>
      <c r="BU506" s="41"/>
      <c r="BV506" s="41"/>
      <c r="BW506" s="41"/>
      <c r="BX506" s="41"/>
    </row>
    <row r="507" spans="1:76" ht="15.75" customHeight="1">
      <c r="A507" s="41"/>
      <c r="B507" s="41"/>
      <c r="C507" s="48"/>
      <c r="D507" s="66"/>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c r="BT507" s="41"/>
      <c r="BU507" s="41"/>
      <c r="BV507" s="41"/>
      <c r="BW507" s="41"/>
      <c r="BX507" s="41"/>
    </row>
    <row r="508" spans="1:76" ht="15.75" customHeight="1">
      <c r="A508" s="41"/>
      <c r="B508" s="41"/>
      <c r="C508" s="48"/>
      <c r="D508" s="66"/>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c r="BT508" s="41"/>
      <c r="BU508" s="41"/>
      <c r="BV508" s="41"/>
      <c r="BW508" s="41"/>
      <c r="BX508" s="41"/>
    </row>
    <row r="509" spans="1:76" ht="15.75" customHeight="1">
      <c r="A509" s="41"/>
      <c r="B509" s="41"/>
      <c r="C509" s="48"/>
      <c r="D509" s="66"/>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c r="BT509" s="41"/>
      <c r="BU509" s="41"/>
      <c r="BV509" s="41"/>
      <c r="BW509" s="41"/>
      <c r="BX509" s="41"/>
    </row>
    <row r="510" spans="1:76" ht="15.75" customHeight="1">
      <c r="A510" s="41"/>
      <c r="B510" s="41"/>
      <c r="C510" s="48"/>
      <c r="D510" s="66"/>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c r="BW510" s="41"/>
      <c r="BX510" s="41"/>
    </row>
    <row r="511" spans="1:76" ht="15.75" customHeight="1">
      <c r="A511" s="41"/>
      <c r="B511" s="41"/>
      <c r="C511" s="48"/>
      <c r="D511" s="66"/>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c r="BT511" s="41"/>
      <c r="BU511" s="41"/>
      <c r="BV511" s="41"/>
      <c r="BW511" s="41"/>
      <c r="BX511" s="41"/>
    </row>
    <row r="512" spans="1:76" ht="15.75" customHeight="1">
      <c r="A512" s="41"/>
      <c r="B512" s="41"/>
      <c r="C512" s="48"/>
      <c r="D512" s="66"/>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c r="BT512" s="41"/>
      <c r="BU512" s="41"/>
      <c r="BV512" s="41"/>
      <c r="BW512" s="41"/>
      <c r="BX512" s="41"/>
    </row>
    <row r="513" spans="1:76" ht="15.75" customHeight="1">
      <c r="A513" s="41"/>
      <c r="B513" s="41"/>
      <c r="C513" s="48"/>
      <c r="D513" s="66"/>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c r="BT513" s="41"/>
      <c r="BU513" s="41"/>
      <c r="BV513" s="41"/>
      <c r="BW513" s="41"/>
      <c r="BX513" s="41"/>
    </row>
    <row r="514" spans="1:76" ht="15.75" customHeight="1">
      <c r="A514" s="41"/>
      <c r="B514" s="41"/>
      <c r="C514" s="48"/>
      <c r="D514" s="66"/>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c r="BT514" s="41"/>
      <c r="BU514" s="41"/>
      <c r="BV514" s="41"/>
      <c r="BW514" s="41"/>
      <c r="BX514" s="41"/>
    </row>
    <row r="515" spans="1:76" ht="15.75" customHeight="1">
      <c r="A515" s="41"/>
      <c r="B515" s="41"/>
      <c r="C515" s="48"/>
      <c r="D515" s="66"/>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c r="BT515" s="41"/>
      <c r="BU515" s="41"/>
      <c r="BV515" s="41"/>
      <c r="BW515" s="41"/>
      <c r="BX515" s="41"/>
    </row>
    <row r="516" spans="1:76" ht="15.75" customHeight="1">
      <c r="A516" s="41"/>
      <c r="B516" s="41"/>
      <c r="C516" s="48"/>
      <c r="D516" s="66"/>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c r="BT516" s="41"/>
      <c r="BU516" s="41"/>
      <c r="BV516" s="41"/>
      <c r="BW516" s="41"/>
      <c r="BX516" s="41"/>
    </row>
    <row r="517" spans="1:76" ht="15.75" customHeight="1">
      <c r="A517" s="41"/>
      <c r="B517" s="41"/>
      <c r="C517" s="48"/>
      <c r="D517" s="66"/>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c r="BT517" s="41"/>
      <c r="BU517" s="41"/>
      <c r="BV517" s="41"/>
      <c r="BW517" s="41"/>
      <c r="BX517" s="41"/>
    </row>
    <row r="518" spans="1:76" ht="15.75" customHeight="1">
      <c r="A518" s="41"/>
      <c r="B518" s="41"/>
      <c r="C518" s="48"/>
      <c r="D518" s="66"/>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c r="BT518" s="41"/>
      <c r="BU518" s="41"/>
      <c r="BV518" s="41"/>
      <c r="BW518" s="41"/>
      <c r="BX518" s="41"/>
    </row>
    <row r="519" spans="1:76" ht="15.75" customHeight="1">
      <c r="A519" s="41"/>
      <c r="B519" s="41"/>
      <c r="C519" s="48"/>
      <c r="D519" s="66"/>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c r="BT519" s="41"/>
      <c r="BU519" s="41"/>
      <c r="BV519" s="41"/>
      <c r="BW519" s="41"/>
      <c r="BX519" s="41"/>
    </row>
    <row r="520" spans="1:76" ht="15.75" customHeight="1">
      <c r="A520" s="41"/>
      <c r="B520" s="41"/>
      <c r="C520" s="48"/>
      <c r="D520" s="66"/>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c r="BT520" s="41"/>
      <c r="BU520" s="41"/>
      <c r="BV520" s="41"/>
      <c r="BW520" s="41"/>
      <c r="BX520" s="41"/>
    </row>
    <row r="521" spans="1:76" ht="15.75" customHeight="1">
      <c r="A521" s="41"/>
      <c r="B521" s="41"/>
      <c r="C521" s="48"/>
      <c r="D521" s="66"/>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1"/>
      <c r="BV521" s="41"/>
      <c r="BW521" s="41"/>
      <c r="BX521" s="41"/>
    </row>
    <row r="522" spans="1:76" ht="15.75" customHeight="1">
      <c r="A522" s="41"/>
      <c r="B522" s="41"/>
      <c r="C522" s="48"/>
      <c r="D522" s="66"/>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1"/>
      <c r="BV522" s="41"/>
      <c r="BW522" s="41"/>
      <c r="BX522" s="41"/>
    </row>
    <row r="523" spans="1:76" ht="15.75" customHeight="1">
      <c r="A523" s="41"/>
      <c r="B523" s="41"/>
      <c r="C523" s="48"/>
      <c r="D523" s="66"/>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c r="BT523" s="41"/>
      <c r="BU523" s="41"/>
      <c r="BV523" s="41"/>
      <c r="BW523" s="41"/>
      <c r="BX523" s="41"/>
    </row>
    <row r="524" spans="1:76" ht="15.75" customHeight="1">
      <c r="A524" s="41"/>
      <c r="B524" s="41"/>
      <c r="C524" s="48"/>
      <c r="D524" s="66"/>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c r="BT524" s="41"/>
      <c r="BU524" s="41"/>
      <c r="BV524" s="41"/>
      <c r="BW524" s="41"/>
      <c r="BX524" s="41"/>
    </row>
    <row r="525" spans="1:76" ht="15.75" customHeight="1">
      <c r="A525" s="41"/>
      <c r="B525" s="41"/>
      <c r="C525" s="48"/>
      <c r="D525" s="66"/>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c r="BT525" s="41"/>
      <c r="BU525" s="41"/>
      <c r="BV525" s="41"/>
      <c r="BW525" s="41"/>
      <c r="BX525" s="41"/>
    </row>
    <row r="526" spans="1:76" ht="15.75" customHeight="1">
      <c r="A526" s="41"/>
      <c r="B526" s="41"/>
      <c r="C526" s="48"/>
      <c r="D526" s="66"/>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c r="BT526" s="41"/>
      <c r="BU526" s="41"/>
      <c r="BV526" s="41"/>
      <c r="BW526" s="41"/>
      <c r="BX526" s="41"/>
    </row>
    <row r="527" spans="1:76" ht="15.75" customHeight="1">
      <c r="A527" s="41"/>
      <c r="B527" s="41"/>
      <c r="C527" s="48"/>
      <c r="D527" s="66"/>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c r="BT527" s="41"/>
      <c r="BU527" s="41"/>
      <c r="BV527" s="41"/>
      <c r="BW527" s="41"/>
      <c r="BX527" s="41"/>
    </row>
    <row r="528" spans="1:76" ht="15.75" customHeight="1">
      <c r="A528" s="41"/>
      <c r="B528" s="41"/>
      <c r="C528" s="48"/>
      <c r="D528" s="66"/>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c r="BT528" s="41"/>
      <c r="BU528" s="41"/>
      <c r="BV528" s="41"/>
      <c r="BW528" s="41"/>
      <c r="BX528" s="41"/>
    </row>
    <row r="529" spans="1:76" ht="15.75" customHeight="1">
      <c r="A529" s="41"/>
      <c r="B529" s="41"/>
      <c r="C529" s="48"/>
      <c r="D529" s="66"/>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c r="BT529" s="41"/>
      <c r="BU529" s="41"/>
      <c r="BV529" s="41"/>
      <c r="BW529" s="41"/>
      <c r="BX529" s="41"/>
    </row>
    <row r="530" spans="1:76" ht="15.75" customHeight="1">
      <c r="A530" s="41"/>
      <c r="B530" s="41"/>
      <c r="C530" s="48"/>
      <c r="D530" s="66"/>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c r="BT530" s="41"/>
      <c r="BU530" s="41"/>
      <c r="BV530" s="41"/>
      <c r="BW530" s="41"/>
      <c r="BX530" s="41"/>
    </row>
    <row r="531" spans="1:76" ht="15.75" customHeight="1">
      <c r="A531" s="41"/>
      <c r="B531" s="41"/>
      <c r="C531" s="48"/>
      <c r="D531" s="66"/>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c r="BT531" s="41"/>
      <c r="BU531" s="41"/>
      <c r="BV531" s="41"/>
      <c r="BW531" s="41"/>
      <c r="BX531" s="41"/>
    </row>
    <row r="532" spans="1:76" ht="15.75" customHeight="1">
      <c r="A532" s="41"/>
      <c r="B532" s="41"/>
      <c r="C532" s="48"/>
      <c r="D532" s="66"/>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c r="BT532" s="41"/>
      <c r="BU532" s="41"/>
      <c r="BV532" s="41"/>
      <c r="BW532" s="41"/>
      <c r="BX532" s="41"/>
    </row>
    <row r="533" spans="1:76" ht="15.75" customHeight="1">
      <c r="A533" s="41"/>
      <c r="B533" s="41"/>
      <c r="C533" s="48"/>
      <c r="D533" s="66"/>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c r="BT533" s="41"/>
      <c r="BU533" s="41"/>
      <c r="BV533" s="41"/>
      <c r="BW533" s="41"/>
      <c r="BX533" s="41"/>
    </row>
    <row r="534" spans="1:76" ht="15.75" customHeight="1">
      <c r="A534" s="41"/>
      <c r="B534" s="41"/>
      <c r="C534" s="48"/>
      <c r="D534" s="66"/>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c r="BT534" s="41"/>
      <c r="BU534" s="41"/>
      <c r="BV534" s="41"/>
      <c r="BW534" s="41"/>
      <c r="BX534" s="41"/>
    </row>
    <row r="535" spans="1:76" ht="15.75" customHeight="1">
      <c r="A535" s="41"/>
      <c r="B535" s="41"/>
      <c r="C535" s="48"/>
      <c r="D535" s="66"/>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c r="BT535" s="41"/>
      <c r="BU535" s="41"/>
      <c r="BV535" s="41"/>
      <c r="BW535" s="41"/>
      <c r="BX535" s="41"/>
    </row>
    <row r="536" spans="1:76" ht="15.75" customHeight="1">
      <c r="A536" s="41"/>
      <c r="B536" s="41"/>
      <c r="C536" s="48"/>
      <c r="D536" s="66"/>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c r="BT536" s="41"/>
      <c r="BU536" s="41"/>
      <c r="BV536" s="41"/>
      <c r="BW536" s="41"/>
      <c r="BX536" s="41"/>
    </row>
    <row r="537" spans="1:76" ht="15.75" customHeight="1">
      <c r="A537" s="41"/>
      <c r="B537" s="41"/>
      <c r="C537" s="48"/>
      <c r="D537" s="66"/>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c r="BT537" s="41"/>
      <c r="BU537" s="41"/>
      <c r="BV537" s="41"/>
      <c r="BW537" s="41"/>
      <c r="BX537" s="41"/>
    </row>
    <row r="538" spans="1:76" ht="15.75" customHeight="1">
      <c r="A538" s="41"/>
      <c r="B538" s="41"/>
      <c r="C538" s="48"/>
      <c r="D538" s="66"/>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c r="BT538" s="41"/>
      <c r="BU538" s="41"/>
      <c r="BV538" s="41"/>
      <c r="BW538" s="41"/>
      <c r="BX538" s="41"/>
    </row>
    <row r="539" spans="1:76" ht="15.75" customHeight="1">
      <c r="A539" s="41"/>
      <c r="B539" s="41"/>
      <c r="C539" s="48"/>
      <c r="D539" s="66"/>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c r="BT539" s="41"/>
      <c r="BU539" s="41"/>
      <c r="BV539" s="41"/>
      <c r="BW539" s="41"/>
      <c r="BX539" s="41"/>
    </row>
    <row r="540" spans="1:76" ht="15.75" customHeight="1">
      <c r="A540" s="41"/>
      <c r="B540" s="41"/>
      <c r="C540" s="48"/>
      <c r="D540" s="66"/>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c r="BT540" s="41"/>
      <c r="BU540" s="41"/>
      <c r="BV540" s="41"/>
      <c r="BW540" s="41"/>
      <c r="BX540" s="41"/>
    </row>
    <row r="541" spans="1:76" ht="15.75" customHeight="1">
      <c r="A541" s="41"/>
      <c r="B541" s="41"/>
      <c r="C541" s="48"/>
      <c r="D541" s="66"/>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c r="BT541" s="41"/>
      <c r="BU541" s="41"/>
      <c r="BV541" s="41"/>
      <c r="BW541" s="41"/>
      <c r="BX541" s="41"/>
    </row>
    <row r="542" spans="1:76" ht="15.75" customHeight="1">
      <c r="A542" s="41"/>
      <c r="B542" s="41"/>
      <c r="C542" s="48"/>
      <c r="D542" s="66"/>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c r="BT542" s="41"/>
      <c r="BU542" s="41"/>
      <c r="BV542" s="41"/>
      <c r="BW542" s="41"/>
      <c r="BX542" s="41"/>
    </row>
    <row r="543" spans="1:76" ht="15.75" customHeight="1">
      <c r="A543" s="41"/>
      <c r="B543" s="41"/>
      <c r="C543" s="48"/>
      <c r="D543" s="66"/>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c r="BT543" s="41"/>
      <c r="BU543" s="41"/>
      <c r="BV543" s="41"/>
      <c r="BW543" s="41"/>
      <c r="BX543" s="41"/>
    </row>
    <row r="544" spans="1:76" ht="15.75" customHeight="1">
      <c r="A544" s="41"/>
      <c r="B544" s="41"/>
      <c r="C544" s="48"/>
      <c r="D544" s="66"/>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c r="BT544" s="41"/>
      <c r="BU544" s="41"/>
      <c r="BV544" s="41"/>
      <c r="BW544" s="41"/>
      <c r="BX544" s="41"/>
    </row>
    <row r="545" spans="1:76" ht="15.75" customHeight="1">
      <c r="A545" s="41"/>
      <c r="B545" s="41"/>
      <c r="C545" s="48"/>
      <c r="D545" s="66"/>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c r="BT545" s="41"/>
      <c r="BU545" s="41"/>
      <c r="BV545" s="41"/>
      <c r="BW545" s="41"/>
      <c r="BX545" s="41"/>
    </row>
    <row r="546" spans="1:76" ht="15.75" customHeight="1">
      <c r="A546" s="41"/>
      <c r="B546" s="41"/>
      <c r="C546" s="48"/>
      <c r="D546" s="66"/>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c r="BT546" s="41"/>
      <c r="BU546" s="41"/>
      <c r="BV546" s="41"/>
      <c r="BW546" s="41"/>
      <c r="BX546" s="41"/>
    </row>
    <row r="547" spans="1:76" ht="15.75" customHeight="1">
      <c r="A547" s="41"/>
      <c r="B547" s="41"/>
      <c r="C547" s="48"/>
      <c r="D547" s="66"/>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c r="BT547" s="41"/>
      <c r="BU547" s="41"/>
      <c r="BV547" s="41"/>
      <c r="BW547" s="41"/>
      <c r="BX547" s="41"/>
    </row>
    <row r="548" spans="1:76" ht="15.75" customHeight="1">
      <c r="A548" s="41"/>
      <c r="B548" s="41"/>
      <c r="C548" s="48"/>
      <c r="D548" s="66"/>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c r="BT548" s="41"/>
      <c r="BU548" s="41"/>
      <c r="BV548" s="41"/>
      <c r="BW548" s="41"/>
      <c r="BX548" s="41"/>
    </row>
    <row r="549" spans="1:76" ht="15.75" customHeight="1">
      <c r="A549" s="41"/>
      <c r="B549" s="41"/>
      <c r="C549" s="48"/>
      <c r="D549" s="66"/>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c r="BT549" s="41"/>
      <c r="BU549" s="41"/>
      <c r="BV549" s="41"/>
      <c r="BW549" s="41"/>
      <c r="BX549" s="41"/>
    </row>
    <row r="550" spans="1:76" ht="15.75" customHeight="1">
      <c r="A550" s="41"/>
      <c r="B550" s="41"/>
      <c r="C550" s="48"/>
      <c r="D550" s="66"/>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c r="BT550" s="41"/>
      <c r="BU550" s="41"/>
      <c r="BV550" s="41"/>
      <c r="BW550" s="41"/>
      <c r="BX550" s="41"/>
    </row>
    <row r="551" spans="1:76" ht="15.75" customHeight="1">
      <c r="A551" s="41"/>
      <c r="B551" s="41"/>
      <c r="C551" s="48"/>
      <c r="D551" s="66"/>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c r="BT551" s="41"/>
      <c r="BU551" s="41"/>
      <c r="BV551" s="41"/>
      <c r="BW551" s="41"/>
      <c r="BX551" s="41"/>
    </row>
    <row r="552" spans="1:76" ht="15.75" customHeight="1">
      <c r="A552" s="41"/>
      <c r="B552" s="41"/>
      <c r="C552" s="48"/>
      <c r="D552" s="66"/>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row>
    <row r="553" spans="1:76" ht="15.75" customHeight="1">
      <c r="A553" s="41"/>
      <c r="B553" s="41"/>
      <c r="C553" s="48"/>
      <c r="D553" s="66"/>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row>
    <row r="554" spans="1:76" ht="15.75" customHeight="1">
      <c r="A554" s="41"/>
      <c r="B554" s="41"/>
      <c r="C554" s="48"/>
      <c r="D554" s="66"/>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row>
    <row r="555" spans="1:76" ht="15.75" customHeight="1">
      <c r="A555" s="41"/>
      <c r="B555" s="41"/>
      <c r="C555" s="48"/>
      <c r="D555" s="66"/>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c r="BT555" s="41"/>
      <c r="BU555" s="41"/>
      <c r="BV555" s="41"/>
      <c r="BW555" s="41"/>
      <c r="BX555" s="41"/>
    </row>
    <row r="556" spans="1:76" ht="15.75" customHeight="1">
      <c r="A556" s="41"/>
      <c r="B556" s="41"/>
      <c r="C556" s="48"/>
      <c r="D556" s="66"/>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c r="BT556" s="41"/>
      <c r="BU556" s="41"/>
      <c r="BV556" s="41"/>
      <c r="BW556" s="41"/>
      <c r="BX556" s="41"/>
    </row>
    <row r="557" spans="1:76" ht="15.75" customHeight="1">
      <c r="A557" s="41"/>
      <c r="B557" s="41"/>
      <c r="C557" s="48"/>
      <c r="D557" s="66"/>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c r="BT557" s="41"/>
      <c r="BU557" s="41"/>
      <c r="BV557" s="41"/>
      <c r="BW557" s="41"/>
      <c r="BX557" s="41"/>
    </row>
    <row r="558" spans="1:76" ht="15.75" customHeight="1">
      <c r="A558" s="41"/>
      <c r="B558" s="41"/>
      <c r="C558" s="48"/>
      <c r="D558" s="66"/>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row>
    <row r="559" spans="1:76" ht="15.75" customHeight="1">
      <c r="A559" s="41"/>
      <c r="B559" s="41"/>
      <c r="C559" s="48"/>
      <c r="D559" s="66"/>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c r="BT559" s="41"/>
      <c r="BU559" s="41"/>
      <c r="BV559" s="41"/>
      <c r="BW559" s="41"/>
      <c r="BX559" s="41"/>
    </row>
    <row r="560" spans="1:76" ht="15.75" customHeight="1">
      <c r="A560" s="41"/>
      <c r="B560" s="41"/>
      <c r="C560" s="48"/>
      <c r="D560" s="66"/>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c r="AX560" s="41"/>
      <c r="AY560" s="41"/>
      <c r="AZ560" s="41"/>
      <c r="BA560" s="41"/>
      <c r="BB560" s="41"/>
      <c r="BC560" s="41"/>
      <c r="BD560" s="41"/>
      <c r="BE560" s="41"/>
      <c r="BF560" s="41"/>
      <c r="BG560" s="41"/>
      <c r="BH560" s="41"/>
      <c r="BI560" s="41"/>
      <c r="BJ560" s="41"/>
      <c r="BK560" s="41"/>
      <c r="BL560" s="41"/>
      <c r="BM560" s="41"/>
      <c r="BN560" s="41"/>
      <c r="BO560" s="41"/>
      <c r="BP560" s="41"/>
      <c r="BQ560" s="41"/>
      <c r="BR560" s="41"/>
      <c r="BS560" s="41"/>
      <c r="BT560" s="41"/>
      <c r="BU560" s="41"/>
      <c r="BV560" s="41"/>
      <c r="BW560" s="41"/>
      <c r="BX560" s="41"/>
    </row>
    <row r="561" spans="1:76" ht="15.75" customHeight="1">
      <c r="A561" s="41"/>
      <c r="B561" s="41"/>
      <c r="C561" s="48"/>
      <c r="D561" s="66"/>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c r="BI561" s="41"/>
      <c r="BJ561" s="41"/>
      <c r="BK561" s="41"/>
      <c r="BL561" s="41"/>
      <c r="BM561" s="41"/>
      <c r="BN561" s="41"/>
      <c r="BO561" s="41"/>
      <c r="BP561" s="41"/>
      <c r="BQ561" s="41"/>
      <c r="BR561" s="41"/>
      <c r="BS561" s="41"/>
      <c r="BT561" s="41"/>
      <c r="BU561" s="41"/>
      <c r="BV561" s="41"/>
      <c r="BW561" s="41"/>
      <c r="BX561" s="41"/>
    </row>
    <row r="562" spans="1:76" ht="15.75" customHeight="1">
      <c r="A562" s="41"/>
      <c r="B562" s="41"/>
      <c r="C562" s="48"/>
      <c r="D562" s="66"/>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c r="AX562" s="41"/>
      <c r="AY562" s="41"/>
      <c r="AZ562" s="41"/>
      <c r="BA562" s="41"/>
      <c r="BB562" s="41"/>
      <c r="BC562" s="41"/>
      <c r="BD562" s="41"/>
      <c r="BE562" s="41"/>
      <c r="BF562" s="41"/>
      <c r="BG562" s="41"/>
      <c r="BH562" s="41"/>
      <c r="BI562" s="41"/>
      <c r="BJ562" s="41"/>
      <c r="BK562" s="41"/>
      <c r="BL562" s="41"/>
      <c r="BM562" s="41"/>
      <c r="BN562" s="41"/>
      <c r="BO562" s="41"/>
      <c r="BP562" s="41"/>
      <c r="BQ562" s="41"/>
      <c r="BR562" s="41"/>
      <c r="BS562" s="41"/>
      <c r="BT562" s="41"/>
      <c r="BU562" s="41"/>
      <c r="BV562" s="41"/>
      <c r="BW562" s="41"/>
      <c r="BX562" s="41"/>
    </row>
    <row r="563" spans="1:76" ht="15.75" customHeight="1">
      <c r="A563" s="41"/>
      <c r="B563" s="41"/>
      <c r="C563" s="48"/>
      <c r="D563" s="66"/>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c r="AX563" s="41"/>
      <c r="AY563" s="41"/>
      <c r="AZ563" s="41"/>
      <c r="BA563" s="41"/>
      <c r="BB563" s="41"/>
      <c r="BC563" s="41"/>
      <c r="BD563" s="41"/>
      <c r="BE563" s="41"/>
      <c r="BF563" s="41"/>
      <c r="BG563" s="41"/>
      <c r="BH563" s="41"/>
      <c r="BI563" s="41"/>
      <c r="BJ563" s="41"/>
      <c r="BK563" s="41"/>
      <c r="BL563" s="41"/>
      <c r="BM563" s="41"/>
      <c r="BN563" s="41"/>
      <c r="BO563" s="41"/>
      <c r="BP563" s="41"/>
      <c r="BQ563" s="41"/>
      <c r="BR563" s="41"/>
      <c r="BS563" s="41"/>
      <c r="BT563" s="41"/>
      <c r="BU563" s="41"/>
      <c r="BV563" s="41"/>
      <c r="BW563" s="41"/>
      <c r="BX563" s="41"/>
    </row>
    <row r="564" spans="1:76" ht="15.75" customHeight="1">
      <c r="A564" s="41"/>
      <c r="B564" s="41"/>
      <c r="C564" s="48"/>
      <c r="D564" s="66"/>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c r="BT564" s="41"/>
      <c r="BU564" s="41"/>
      <c r="BV564" s="41"/>
      <c r="BW564" s="41"/>
      <c r="BX564" s="41"/>
    </row>
    <row r="565" spans="1:76" ht="15.75" customHeight="1">
      <c r="A565" s="41"/>
      <c r="B565" s="41"/>
      <c r="C565" s="48"/>
      <c r="D565" s="66"/>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c r="AX565" s="41"/>
      <c r="AY565" s="41"/>
      <c r="AZ565" s="41"/>
      <c r="BA565" s="41"/>
      <c r="BB565" s="41"/>
      <c r="BC565" s="41"/>
      <c r="BD565" s="41"/>
      <c r="BE565" s="41"/>
      <c r="BF565" s="41"/>
      <c r="BG565" s="41"/>
      <c r="BH565" s="41"/>
      <c r="BI565" s="41"/>
      <c r="BJ565" s="41"/>
      <c r="BK565" s="41"/>
      <c r="BL565" s="41"/>
      <c r="BM565" s="41"/>
      <c r="BN565" s="41"/>
      <c r="BO565" s="41"/>
      <c r="BP565" s="41"/>
      <c r="BQ565" s="41"/>
      <c r="BR565" s="41"/>
      <c r="BS565" s="41"/>
      <c r="BT565" s="41"/>
      <c r="BU565" s="41"/>
      <c r="BV565" s="41"/>
      <c r="BW565" s="41"/>
      <c r="BX565" s="41"/>
    </row>
    <row r="566" spans="1:76" ht="15.75" customHeight="1">
      <c r="A566" s="41"/>
      <c r="B566" s="41"/>
      <c r="C566" s="48"/>
      <c r="D566" s="66"/>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c r="BT566" s="41"/>
      <c r="BU566" s="41"/>
      <c r="BV566" s="41"/>
      <c r="BW566" s="41"/>
      <c r="BX566" s="41"/>
    </row>
    <row r="567" spans="1:76" ht="15.75" customHeight="1">
      <c r="A567" s="41"/>
      <c r="B567" s="41"/>
      <c r="C567" s="48"/>
      <c r="D567" s="66"/>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c r="BT567" s="41"/>
      <c r="BU567" s="41"/>
      <c r="BV567" s="41"/>
      <c r="BW567" s="41"/>
      <c r="BX567" s="41"/>
    </row>
    <row r="568" spans="1:76" ht="15.75" customHeight="1">
      <c r="A568" s="41"/>
      <c r="B568" s="41"/>
      <c r="C568" s="48"/>
      <c r="D568" s="66"/>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c r="BT568" s="41"/>
      <c r="BU568" s="41"/>
      <c r="BV568" s="41"/>
      <c r="BW568" s="41"/>
      <c r="BX568" s="41"/>
    </row>
    <row r="569" spans="1:76" ht="15.75" customHeight="1">
      <c r="A569" s="41"/>
      <c r="B569" s="41"/>
      <c r="C569" s="48"/>
      <c r="D569" s="66"/>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c r="AX569" s="41"/>
      <c r="AY569" s="41"/>
      <c r="AZ569" s="41"/>
      <c r="BA569" s="41"/>
      <c r="BB569" s="41"/>
      <c r="BC569" s="41"/>
      <c r="BD569" s="41"/>
      <c r="BE569" s="41"/>
      <c r="BF569" s="41"/>
      <c r="BG569" s="41"/>
      <c r="BH569" s="41"/>
      <c r="BI569" s="41"/>
      <c r="BJ569" s="41"/>
      <c r="BK569" s="41"/>
      <c r="BL569" s="41"/>
      <c r="BM569" s="41"/>
      <c r="BN569" s="41"/>
      <c r="BO569" s="41"/>
      <c r="BP569" s="41"/>
      <c r="BQ569" s="41"/>
      <c r="BR569" s="41"/>
      <c r="BS569" s="41"/>
      <c r="BT569" s="41"/>
      <c r="BU569" s="41"/>
      <c r="BV569" s="41"/>
      <c r="BW569" s="41"/>
      <c r="BX569" s="41"/>
    </row>
    <row r="570" spans="1:76" ht="15.75" customHeight="1">
      <c r="A570" s="41"/>
      <c r="B570" s="41"/>
      <c r="C570" s="48"/>
      <c r="D570" s="66"/>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c r="BT570" s="41"/>
      <c r="BU570" s="41"/>
      <c r="BV570" s="41"/>
      <c r="BW570" s="41"/>
      <c r="BX570" s="41"/>
    </row>
    <row r="571" spans="1:76" ht="15.75" customHeight="1">
      <c r="A571" s="41"/>
      <c r="B571" s="41"/>
      <c r="C571" s="48"/>
      <c r="D571" s="66"/>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c r="AX571" s="41"/>
      <c r="AY571" s="41"/>
      <c r="AZ571" s="41"/>
      <c r="BA571" s="41"/>
      <c r="BB571" s="41"/>
      <c r="BC571" s="41"/>
      <c r="BD571" s="41"/>
      <c r="BE571" s="41"/>
      <c r="BF571" s="41"/>
      <c r="BG571" s="41"/>
      <c r="BH571" s="41"/>
      <c r="BI571" s="41"/>
      <c r="BJ571" s="41"/>
      <c r="BK571" s="41"/>
      <c r="BL571" s="41"/>
      <c r="BM571" s="41"/>
      <c r="BN571" s="41"/>
      <c r="BO571" s="41"/>
      <c r="BP571" s="41"/>
      <c r="BQ571" s="41"/>
      <c r="BR571" s="41"/>
      <c r="BS571" s="41"/>
      <c r="BT571" s="41"/>
      <c r="BU571" s="41"/>
      <c r="BV571" s="41"/>
      <c r="BW571" s="41"/>
      <c r="BX571" s="41"/>
    </row>
    <row r="572" spans="1:76" ht="15.75" customHeight="1">
      <c r="A572" s="41"/>
      <c r="B572" s="41"/>
      <c r="C572" s="48"/>
      <c r="D572" s="66"/>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c r="BT572" s="41"/>
      <c r="BU572" s="41"/>
      <c r="BV572" s="41"/>
      <c r="BW572" s="41"/>
      <c r="BX572" s="41"/>
    </row>
    <row r="573" spans="1:76" ht="15.75" customHeight="1">
      <c r="A573" s="41"/>
      <c r="B573" s="41"/>
      <c r="C573" s="48"/>
      <c r="D573" s="66"/>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c r="BT573" s="41"/>
      <c r="BU573" s="41"/>
      <c r="BV573" s="41"/>
      <c r="BW573" s="41"/>
      <c r="BX573" s="41"/>
    </row>
    <row r="574" spans="1:76" ht="15.75" customHeight="1">
      <c r="A574" s="41"/>
      <c r="B574" s="41"/>
      <c r="C574" s="48"/>
      <c r="D574" s="66"/>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row>
    <row r="575" spans="1:76" ht="15.75" customHeight="1">
      <c r="A575" s="41"/>
      <c r="B575" s="41"/>
      <c r="C575" s="48"/>
      <c r="D575" s="66"/>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c r="BT575" s="41"/>
      <c r="BU575" s="41"/>
      <c r="BV575" s="41"/>
      <c r="BW575" s="41"/>
      <c r="BX575" s="41"/>
    </row>
    <row r="576" spans="1:76" ht="15.75" customHeight="1">
      <c r="A576" s="41"/>
      <c r="B576" s="41"/>
      <c r="C576" s="48"/>
      <c r="D576" s="66"/>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c r="BT576" s="41"/>
      <c r="BU576" s="41"/>
      <c r="BV576" s="41"/>
      <c r="BW576" s="41"/>
      <c r="BX576" s="41"/>
    </row>
    <row r="577" spans="1:76" ht="15.75" customHeight="1">
      <c r="A577" s="41"/>
      <c r="B577" s="41"/>
      <c r="C577" s="48"/>
      <c r="D577" s="66"/>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row>
    <row r="578" spans="1:76" ht="15.75" customHeight="1">
      <c r="A578" s="41"/>
      <c r="B578" s="41"/>
      <c r="C578" s="48"/>
      <c r="D578" s="66"/>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c r="AX578" s="41"/>
      <c r="AY578" s="41"/>
      <c r="AZ578" s="41"/>
      <c r="BA578" s="41"/>
      <c r="BB578" s="41"/>
      <c r="BC578" s="41"/>
      <c r="BD578" s="41"/>
      <c r="BE578" s="41"/>
      <c r="BF578" s="41"/>
      <c r="BG578" s="41"/>
      <c r="BH578" s="41"/>
      <c r="BI578" s="41"/>
      <c r="BJ578" s="41"/>
      <c r="BK578" s="41"/>
      <c r="BL578" s="41"/>
      <c r="BM578" s="41"/>
      <c r="BN578" s="41"/>
      <c r="BO578" s="41"/>
      <c r="BP578" s="41"/>
      <c r="BQ578" s="41"/>
      <c r="BR578" s="41"/>
      <c r="BS578" s="41"/>
      <c r="BT578" s="41"/>
      <c r="BU578" s="41"/>
      <c r="BV578" s="41"/>
      <c r="BW578" s="41"/>
      <c r="BX578" s="41"/>
    </row>
    <row r="579" spans="1:76" ht="15.75" customHeight="1">
      <c r="A579" s="41"/>
      <c r="B579" s="41"/>
      <c r="C579" s="48"/>
      <c r="D579" s="66"/>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c r="BT579" s="41"/>
      <c r="BU579" s="41"/>
      <c r="BV579" s="41"/>
      <c r="BW579" s="41"/>
      <c r="BX579" s="41"/>
    </row>
    <row r="580" spans="1:76" ht="15.75" customHeight="1">
      <c r="A580" s="41"/>
      <c r="B580" s="41"/>
      <c r="C580" s="48"/>
      <c r="D580" s="66"/>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c r="BT580" s="41"/>
      <c r="BU580" s="41"/>
      <c r="BV580" s="41"/>
      <c r="BW580" s="41"/>
      <c r="BX580" s="41"/>
    </row>
    <row r="581" spans="1:76" ht="15.75" customHeight="1">
      <c r="A581" s="41"/>
      <c r="B581" s="41"/>
      <c r="C581" s="48"/>
      <c r="D581" s="66"/>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c r="BT581" s="41"/>
      <c r="BU581" s="41"/>
      <c r="BV581" s="41"/>
      <c r="BW581" s="41"/>
      <c r="BX581" s="41"/>
    </row>
    <row r="582" spans="1:76" ht="15.75" customHeight="1">
      <c r="A582" s="41"/>
      <c r="B582" s="41"/>
      <c r="C582" s="48"/>
      <c r="D582" s="66"/>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c r="BT582" s="41"/>
      <c r="BU582" s="41"/>
      <c r="BV582" s="41"/>
      <c r="BW582" s="41"/>
      <c r="BX582" s="41"/>
    </row>
    <row r="583" spans="1:76" ht="15.75" customHeight="1">
      <c r="A583" s="41"/>
      <c r="B583" s="41"/>
      <c r="C583" s="48"/>
      <c r="D583" s="66"/>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c r="BT583" s="41"/>
      <c r="BU583" s="41"/>
      <c r="BV583" s="41"/>
      <c r="BW583" s="41"/>
      <c r="BX583" s="41"/>
    </row>
    <row r="584" spans="1:76" ht="15.75" customHeight="1">
      <c r="A584" s="41"/>
      <c r="B584" s="41"/>
      <c r="C584" s="48"/>
      <c r="D584" s="66"/>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row>
    <row r="585" spans="1:76" ht="15.75" customHeight="1">
      <c r="A585" s="41"/>
      <c r="B585" s="41"/>
      <c r="C585" s="48"/>
      <c r="D585" s="66"/>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row>
    <row r="586" spans="1:76" ht="15.75" customHeight="1">
      <c r="A586" s="41"/>
      <c r="B586" s="41"/>
      <c r="C586" s="48"/>
      <c r="D586" s="66"/>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c r="BT586" s="41"/>
      <c r="BU586" s="41"/>
      <c r="BV586" s="41"/>
      <c r="BW586" s="41"/>
      <c r="BX586" s="41"/>
    </row>
    <row r="587" spans="1:76" ht="15.75" customHeight="1">
      <c r="A587" s="41"/>
      <c r="B587" s="41"/>
      <c r="C587" s="48"/>
      <c r="D587" s="66"/>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c r="BT587" s="41"/>
      <c r="BU587" s="41"/>
      <c r="BV587" s="41"/>
      <c r="BW587" s="41"/>
      <c r="BX587" s="41"/>
    </row>
    <row r="588" spans="1:76" ht="15.75" customHeight="1">
      <c r="A588" s="41"/>
      <c r="B588" s="41"/>
      <c r="C588" s="48"/>
      <c r="D588" s="66"/>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row>
    <row r="589" spans="1:76" ht="15.75" customHeight="1">
      <c r="A589" s="41"/>
      <c r="B589" s="41"/>
      <c r="C589" s="48"/>
      <c r="D589" s="66"/>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row>
    <row r="590" spans="1:76" ht="15.75" customHeight="1">
      <c r="A590" s="41"/>
      <c r="B590" s="41"/>
      <c r="C590" s="48"/>
      <c r="D590" s="66"/>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row>
    <row r="591" spans="1:76" ht="15.75" customHeight="1">
      <c r="A591" s="41"/>
      <c r="B591" s="41"/>
      <c r="C591" s="48"/>
      <c r="D591" s="66"/>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row>
    <row r="592" spans="1:76" ht="15.75" customHeight="1">
      <c r="A592" s="41"/>
      <c r="B592" s="41"/>
      <c r="C592" s="48"/>
      <c r="D592" s="66"/>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row>
    <row r="593" spans="1:76" ht="15.75" customHeight="1">
      <c r="A593" s="41"/>
      <c r="B593" s="41"/>
      <c r="C593" s="48"/>
      <c r="D593" s="66"/>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41"/>
    </row>
    <row r="594" spans="1:76" ht="15.75" customHeight="1">
      <c r="A594" s="41"/>
      <c r="B594" s="41"/>
      <c r="C594" s="48"/>
      <c r="D594" s="66"/>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row>
    <row r="595" spans="1:76" ht="15.75" customHeight="1">
      <c r="A595" s="41"/>
      <c r="B595" s="41"/>
      <c r="C595" s="48"/>
      <c r="D595" s="66"/>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c r="BT595" s="41"/>
      <c r="BU595" s="41"/>
      <c r="BV595" s="41"/>
      <c r="BW595" s="41"/>
      <c r="BX595" s="41"/>
    </row>
    <row r="596" spans="1:76" ht="15.75" customHeight="1">
      <c r="A596" s="41"/>
      <c r="B596" s="41"/>
      <c r="C596" s="48"/>
      <c r="D596" s="66"/>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c r="BT596" s="41"/>
      <c r="BU596" s="41"/>
      <c r="BV596" s="41"/>
      <c r="BW596" s="41"/>
      <c r="BX596" s="41"/>
    </row>
    <row r="597" spans="1:76" ht="15.75" customHeight="1">
      <c r="A597" s="41"/>
      <c r="B597" s="41"/>
      <c r="C597" s="48"/>
      <c r="D597" s="66"/>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c r="BT597" s="41"/>
      <c r="BU597" s="41"/>
      <c r="BV597" s="41"/>
      <c r="BW597" s="41"/>
      <c r="BX597" s="41"/>
    </row>
    <row r="598" spans="1:76" ht="15.75" customHeight="1">
      <c r="A598" s="41"/>
      <c r="B598" s="41"/>
      <c r="C598" s="48"/>
      <c r="D598" s="66"/>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c r="BT598" s="41"/>
      <c r="BU598" s="41"/>
      <c r="BV598" s="41"/>
      <c r="BW598" s="41"/>
      <c r="BX598" s="41"/>
    </row>
    <row r="599" spans="1:76" ht="15.75" customHeight="1">
      <c r="A599" s="41"/>
      <c r="B599" s="41"/>
      <c r="C599" s="48"/>
      <c r="D599" s="66"/>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c r="BT599" s="41"/>
      <c r="BU599" s="41"/>
      <c r="BV599" s="41"/>
      <c r="BW599" s="41"/>
      <c r="BX599" s="41"/>
    </row>
    <row r="600" spans="1:76" ht="15.75" customHeight="1">
      <c r="A600" s="41"/>
      <c r="B600" s="41"/>
      <c r="C600" s="48"/>
      <c r="D600" s="66"/>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41"/>
    </row>
    <row r="601" spans="1:76" ht="15.75" customHeight="1">
      <c r="A601" s="41"/>
      <c r="B601" s="41"/>
      <c r="C601" s="48"/>
      <c r="D601" s="66"/>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c r="BT601" s="41"/>
      <c r="BU601" s="41"/>
      <c r="BV601" s="41"/>
      <c r="BW601" s="41"/>
      <c r="BX601" s="41"/>
    </row>
    <row r="602" spans="1:76" ht="15.75" customHeight="1">
      <c r="A602" s="41"/>
      <c r="B602" s="41"/>
      <c r="C602" s="48"/>
      <c r="D602" s="66"/>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c r="AX602" s="41"/>
      <c r="AY602" s="41"/>
      <c r="AZ602" s="41"/>
      <c r="BA602" s="41"/>
      <c r="BB602" s="41"/>
      <c r="BC602" s="41"/>
      <c r="BD602" s="41"/>
      <c r="BE602" s="41"/>
      <c r="BF602" s="41"/>
      <c r="BG602" s="41"/>
      <c r="BH602" s="41"/>
      <c r="BI602" s="41"/>
      <c r="BJ602" s="41"/>
      <c r="BK602" s="41"/>
      <c r="BL602" s="41"/>
      <c r="BM602" s="41"/>
      <c r="BN602" s="41"/>
      <c r="BO602" s="41"/>
      <c r="BP602" s="41"/>
      <c r="BQ602" s="41"/>
      <c r="BR602" s="41"/>
      <c r="BS602" s="41"/>
      <c r="BT602" s="41"/>
      <c r="BU602" s="41"/>
      <c r="BV602" s="41"/>
      <c r="BW602" s="41"/>
      <c r="BX602" s="41"/>
    </row>
    <row r="603" spans="1:76" ht="15.75" customHeight="1">
      <c r="A603" s="41"/>
      <c r="B603" s="41"/>
      <c r="C603" s="48"/>
      <c r="D603" s="66"/>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c r="AX603" s="41"/>
      <c r="AY603" s="41"/>
      <c r="AZ603" s="41"/>
      <c r="BA603" s="41"/>
      <c r="BB603" s="41"/>
      <c r="BC603" s="41"/>
      <c r="BD603" s="41"/>
      <c r="BE603" s="41"/>
      <c r="BF603" s="41"/>
      <c r="BG603" s="41"/>
      <c r="BH603" s="41"/>
      <c r="BI603" s="41"/>
      <c r="BJ603" s="41"/>
      <c r="BK603" s="41"/>
      <c r="BL603" s="41"/>
      <c r="BM603" s="41"/>
      <c r="BN603" s="41"/>
      <c r="BO603" s="41"/>
      <c r="BP603" s="41"/>
      <c r="BQ603" s="41"/>
      <c r="BR603" s="41"/>
      <c r="BS603" s="41"/>
      <c r="BT603" s="41"/>
      <c r="BU603" s="41"/>
      <c r="BV603" s="41"/>
      <c r="BW603" s="41"/>
      <c r="BX603" s="41"/>
    </row>
    <row r="604" spans="1:76" ht="15.75" customHeight="1">
      <c r="A604" s="41"/>
      <c r="B604" s="41"/>
      <c r="C604" s="48"/>
      <c r="D604" s="66"/>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c r="BT604" s="41"/>
      <c r="BU604" s="41"/>
      <c r="BV604" s="41"/>
      <c r="BW604" s="41"/>
      <c r="BX604" s="41"/>
    </row>
    <row r="605" spans="1:76" ht="15.75" customHeight="1">
      <c r="A605" s="41"/>
      <c r="B605" s="41"/>
      <c r="C605" s="48"/>
      <c r="D605" s="66"/>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c r="AX605" s="41"/>
      <c r="AY605" s="41"/>
      <c r="AZ605" s="41"/>
      <c r="BA605" s="41"/>
      <c r="BB605" s="41"/>
      <c r="BC605" s="41"/>
      <c r="BD605" s="41"/>
      <c r="BE605" s="41"/>
      <c r="BF605" s="41"/>
      <c r="BG605" s="41"/>
      <c r="BH605" s="41"/>
      <c r="BI605" s="41"/>
      <c r="BJ605" s="41"/>
      <c r="BK605" s="41"/>
      <c r="BL605" s="41"/>
      <c r="BM605" s="41"/>
      <c r="BN605" s="41"/>
      <c r="BO605" s="41"/>
      <c r="BP605" s="41"/>
      <c r="BQ605" s="41"/>
      <c r="BR605" s="41"/>
      <c r="BS605" s="41"/>
      <c r="BT605" s="41"/>
      <c r="BU605" s="41"/>
      <c r="BV605" s="41"/>
      <c r="BW605" s="41"/>
      <c r="BX605" s="41"/>
    </row>
    <row r="606" spans="1:76" ht="15.75" customHeight="1">
      <c r="A606" s="41"/>
      <c r="B606" s="41"/>
      <c r="C606" s="48"/>
      <c r="D606" s="66"/>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c r="BT606" s="41"/>
      <c r="BU606" s="41"/>
      <c r="BV606" s="41"/>
      <c r="BW606" s="41"/>
      <c r="BX606" s="41"/>
    </row>
    <row r="607" spans="1:76" ht="15.75" customHeight="1">
      <c r="A607" s="41"/>
      <c r="B607" s="41"/>
      <c r="C607" s="48"/>
      <c r="D607" s="66"/>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c r="AX607" s="41"/>
      <c r="AY607" s="41"/>
      <c r="AZ607" s="41"/>
      <c r="BA607" s="41"/>
      <c r="BB607" s="41"/>
      <c r="BC607" s="41"/>
      <c r="BD607" s="41"/>
      <c r="BE607" s="41"/>
      <c r="BF607" s="41"/>
      <c r="BG607" s="41"/>
      <c r="BH607" s="41"/>
      <c r="BI607" s="41"/>
      <c r="BJ607" s="41"/>
      <c r="BK607" s="41"/>
      <c r="BL607" s="41"/>
      <c r="BM607" s="41"/>
      <c r="BN607" s="41"/>
      <c r="BO607" s="41"/>
      <c r="BP607" s="41"/>
      <c r="BQ607" s="41"/>
      <c r="BR607" s="41"/>
      <c r="BS607" s="41"/>
      <c r="BT607" s="41"/>
      <c r="BU607" s="41"/>
      <c r="BV607" s="41"/>
      <c r="BW607" s="41"/>
      <c r="BX607" s="41"/>
    </row>
    <row r="608" spans="1:76" ht="15.75" customHeight="1">
      <c r="A608" s="41"/>
      <c r="B608" s="41"/>
      <c r="C608" s="48"/>
      <c r="D608" s="66"/>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c r="BT608" s="41"/>
      <c r="BU608" s="41"/>
      <c r="BV608" s="41"/>
      <c r="BW608" s="41"/>
      <c r="BX608" s="41"/>
    </row>
    <row r="609" spans="1:76" ht="15.75" customHeight="1">
      <c r="A609" s="41"/>
      <c r="B609" s="41"/>
      <c r="C609" s="48"/>
      <c r="D609" s="66"/>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c r="AX609" s="41"/>
      <c r="AY609" s="41"/>
      <c r="AZ609" s="41"/>
      <c r="BA609" s="41"/>
      <c r="BB609" s="41"/>
      <c r="BC609" s="41"/>
      <c r="BD609" s="41"/>
      <c r="BE609" s="41"/>
      <c r="BF609" s="41"/>
      <c r="BG609" s="41"/>
      <c r="BH609" s="41"/>
      <c r="BI609" s="41"/>
      <c r="BJ609" s="41"/>
      <c r="BK609" s="41"/>
      <c r="BL609" s="41"/>
      <c r="BM609" s="41"/>
      <c r="BN609" s="41"/>
      <c r="BO609" s="41"/>
      <c r="BP609" s="41"/>
      <c r="BQ609" s="41"/>
      <c r="BR609" s="41"/>
      <c r="BS609" s="41"/>
      <c r="BT609" s="41"/>
      <c r="BU609" s="41"/>
      <c r="BV609" s="41"/>
      <c r="BW609" s="41"/>
      <c r="BX609" s="41"/>
    </row>
    <row r="610" spans="1:76" ht="15.75" customHeight="1">
      <c r="A610" s="41"/>
      <c r="B610" s="41"/>
      <c r="C610" s="48"/>
      <c r="D610" s="66"/>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1"/>
      <c r="BM610" s="41"/>
      <c r="BN610" s="41"/>
      <c r="BO610" s="41"/>
      <c r="BP610" s="41"/>
      <c r="BQ610" s="41"/>
      <c r="BR610" s="41"/>
      <c r="BS610" s="41"/>
      <c r="BT610" s="41"/>
      <c r="BU610" s="41"/>
      <c r="BV610" s="41"/>
      <c r="BW610" s="41"/>
      <c r="BX610" s="41"/>
    </row>
    <row r="611" spans="1:76" ht="15.75" customHeight="1">
      <c r="A611" s="41"/>
      <c r="B611" s="41"/>
      <c r="C611" s="48"/>
      <c r="D611" s="66"/>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c r="AX611" s="41"/>
      <c r="AY611" s="41"/>
      <c r="AZ611" s="41"/>
      <c r="BA611" s="41"/>
      <c r="BB611" s="41"/>
      <c r="BC611" s="41"/>
      <c r="BD611" s="41"/>
      <c r="BE611" s="41"/>
      <c r="BF611" s="41"/>
      <c r="BG611" s="41"/>
      <c r="BH611" s="41"/>
      <c r="BI611" s="41"/>
      <c r="BJ611" s="41"/>
      <c r="BK611" s="41"/>
      <c r="BL611" s="41"/>
      <c r="BM611" s="41"/>
      <c r="BN611" s="41"/>
      <c r="BO611" s="41"/>
      <c r="BP611" s="41"/>
      <c r="BQ611" s="41"/>
      <c r="BR611" s="41"/>
      <c r="BS611" s="41"/>
      <c r="BT611" s="41"/>
      <c r="BU611" s="41"/>
      <c r="BV611" s="41"/>
      <c r="BW611" s="41"/>
      <c r="BX611" s="41"/>
    </row>
    <row r="612" spans="1:76" ht="15.75" customHeight="1">
      <c r="A612" s="41"/>
      <c r="B612" s="41"/>
      <c r="C612" s="48"/>
      <c r="D612" s="66"/>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c r="BT612" s="41"/>
      <c r="BU612" s="41"/>
      <c r="BV612" s="41"/>
      <c r="BW612" s="41"/>
      <c r="BX612" s="41"/>
    </row>
    <row r="613" spans="1:76" ht="15.75" customHeight="1">
      <c r="A613" s="41"/>
      <c r="B613" s="41"/>
      <c r="C613" s="48"/>
      <c r="D613" s="66"/>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c r="AX613" s="41"/>
      <c r="AY613" s="41"/>
      <c r="AZ613" s="41"/>
      <c r="BA613" s="41"/>
      <c r="BB613" s="41"/>
      <c r="BC613" s="41"/>
      <c r="BD613" s="41"/>
      <c r="BE613" s="41"/>
      <c r="BF613" s="41"/>
      <c r="BG613" s="41"/>
      <c r="BH613" s="41"/>
      <c r="BI613" s="41"/>
      <c r="BJ613" s="41"/>
      <c r="BK613" s="41"/>
      <c r="BL613" s="41"/>
      <c r="BM613" s="41"/>
      <c r="BN613" s="41"/>
      <c r="BO613" s="41"/>
      <c r="BP613" s="41"/>
      <c r="BQ613" s="41"/>
      <c r="BR613" s="41"/>
      <c r="BS613" s="41"/>
      <c r="BT613" s="41"/>
      <c r="BU613" s="41"/>
      <c r="BV613" s="41"/>
      <c r="BW613" s="41"/>
      <c r="BX613" s="41"/>
    </row>
    <row r="614" spans="1:76" ht="15.75" customHeight="1">
      <c r="A614" s="41"/>
      <c r="B614" s="41"/>
      <c r="C614" s="48"/>
      <c r="D614" s="66"/>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c r="AX614" s="41"/>
      <c r="AY614" s="41"/>
      <c r="AZ614" s="41"/>
      <c r="BA614" s="41"/>
      <c r="BB614" s="41"/>
      <c r="BC614" s="41"/>
      <c r="BD614" s="41"/>
      <c r="BE614" s="41"/>
      <c r="BF614" s="41"/>
      <c r="BG614" s="41"/>
      <c r="BH614" s="41"/>
      <c r="BI614" s="41"/>
      <c r="BJ614" s="41"/>
      <c r="BK614" s="41"/>
      <c r="BL614" s="41"/>
      <c r="BM614" s="41"/>
      <c r="BN614" s="41"/>
      <c r="BO614" s="41"/>
      <c r="BP614" s="41"/>
      <c r="BQ614" s="41"/>
      <c r="BR614" s="41"/>
      <c r="BS614" s="41"/>
      <c r="BT614" s="41"/>
      <c r="BU614" s="41"/>
      <c r="BV614" s="41"/>
      <c r="BW614" s="41"/>
      <c r="BX614" s="41"/>
    </row>
    <row r="615" spans="1:76" ht="15.75" customHeight="1">
      <c r="A615" s="41"/>
      <c r="B615" s="41"/>
      <c r="C615" s="48"/>
      <c r="D615" s="66"/>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c r="AX615" s="41"/>
      <c r="AY615" s="41"/>
      <c r="AZ615" s="41"/>
      <c r="BA615" s="41"/>
      <c r="BB615" s="41"/>
      <c r="BC615" s="41"/>
      <c r="BD615" s="41"/>
      <c r="BE615" s="41"/>
      <c r="BF615" s="41"/>
      <c r="BG615" s="41"/>
      <c r="BH615" s="41"/>
      <c r="BI615" s="41"/>
      <c r="BJ615" s="41"/>
      <c r="BK615" s="41"/>
      <c r="BL615" s="41"/>
      <c r="BM615" s="41"/>
      <c r="BN615" s="41"/>
      <c r="BO615" s="41"/>
      <c r="BP615" s="41"/>
      <c r="BQ615" s="41"/>
      <c r="BR615" s="41"/>
      <c r="BS615" s="41"/>
      <c r="BT615" s="41"/>
      <c r="BU615" s="41"/>
      <c r="BV615" s="41"/>
      <c r="BW615" s="41"/>
      <c r="BX615" s="41"/>
    </row>
    <row r="616" spans="1:76" ht="15.75" customHeight="1">
      <c r="A616" s="41"/>
      <c r="B616" s="41"/>
      <c r="C616" s="48"/>
      <c r="D616" s="66"/>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c r="BT616" s="41"/>
      <c r="BU616" s="41"/>
      <c r="BV616" s="41"/>
      <c r="BW616" s="41"/>
      <c r="BX616" s="41"/>
    </row>
    <row r="617" spans="1:76" ht="15.75" customHeight="1">
      <c r="A617" s="41"/>
      <c r="B617" s="41"/>
      <c r="C617" s="48"/>
      <c r="D617" s="66"/>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c r="AX617" s="41"/>
      <c r="AY617" s="41"/>
      <c r="AZ617" s="41"/>
      <c r="BA617" s="41"/>
      <c r="BB617" s="41"/>
      <c r="BC617" s="41"/>
      <c r="BD617" s="41"/>
      <c r="BE617" s="41"/>
      <c r="BF617" s="41"/>
      <c r="BG617" s="41"/>
      <c r="BH617" s="41"/>
      <c r="BI617" s="41"/>
      <c r="BJ617" s="41"/>
      <c r="BK617" s="41"/>
      <c r="BL617" s="41"/>
      <c r="BM617" s="41"/>
      <c r="BN617" s="41"/>
      <c r="BO617" s="41"/>
      <c r="BP617" s="41"/>
      <c r="BQ617" s="41"/>
      <c r="BR617" s="41"/>
      <c r="BS617" s="41"/>
      <c r="BT617" s="41"/>
      <c r="BU617" s="41"/>
      <c r="BV617" s="41"/>
      <c r="BW617" s="41"/>
      <c r="BX617" s="41"/>
    </row>
    <row r="618" spans="1:76" ht="15.75" customHeight="1">
      <c r="A618" s="41"/>
      <c r="B618" s="41"/>
      <c r="C618" s="48"/>
      <c r="D618" s="66"/>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c r="BT618" s="41"/>
      <c r="BU618" s="41"/>
      <c r="BV618" s="41"/>
      <c r="BW618" s="41"/>
      <c r="BX618" s="41"/>
    </row>
    <row r="619" spans="1:76" ht="15.75" customHeight="1">
      <c r="A619" s="41"/>
      <c r="B619" s="41"/>
      <c r="C619" s="48"/>
      <c r="D619" s="66"/>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c r="AX619" s="41"/>
      <c r="AY619" s="41"/>
      <c r="AZ619" s="41"/>
      <c r="BA619" s="41"/>
      <c r="BB619" s="41"/>
      <c r="BC619" s="41"/>
      <c r="BD619" s="41"/>
      <c r="BE619" s="41"/>
      <c r="BF619" s="41"/>
      <c r="BG619" s="41"/>
      <c r="BH619" s="41"/>
      <c r="BI619" s="41"/>
      <c r="BJ619" s="41"/>
      <c r="BK619" s="41"/>
      <c r="BL619" s="41"/>
      <c r="BM619" s="41"/>
      <c r="BN619" s="41"/>
      <c r="BO619" s="41"/>
      <c r="BP619" s="41"/>
      <c r="BQ619" s="41"/>
      <c r="BR619" s="41"/>
      <c r="BS619" s="41"/>
      <c r="BT619" s="41"/>
      <c r="BU619" s="41"/>
      <c r="BV619" s="41"/>
      <c r="BW619" s="41"/>
      <c r="BX619" s="41"/>
    </row>
    <row r="620" spans="1:76" ht="15.75" customHeight="1">
      <c r="A620" s="41"/>
      <c r="B620" s="41"/>
      <c r="C620" s="48"/>
      <c r="D620" s="66"/>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c r="AX620" s="41"/>
      <c r="AY620" s="41"/>
      <c r="AZ620" s="41"/>
      <c r="BA620" s="41"/>
      <c r="BB620" s="41"/>
      <c r="BC620" s="41"/>
      <c r="BD620" s="41"/>
      <c r="BE620" s="41"/>
      <c r="BF620" s="41"/>
      <c r="BG620" s="41"/>
      <c r="BH620" s="41"/>
      <c r="BI620" s="41"/>
      <c r="BJ620" s="41"/>
      <c r="BK620" s="41"/>
      <c r="BL620" s="41"/>
      <c r="BM620" s="41"/>
      <c r="BN620" s="41"/>
      <c r="BO620" s="41"/>
      <c r="BP620" s="41"/>
      <c r="BQ620" s="41"/>
      <c r="BR620" s="41"/>
      <c r="BS620" s="41"/>
      <c r="BT620" s="41"/>
      <c r="BU620" s="41"/>
      <c r="BV620" s="41"/>
      <c r="BW620" s="41"/>
      <c r="BX620" s="41"/>
    </row>
    <row r="621" spans="1:76" ht="15.75" customHeight="1">
      <c r="A621" s="41"/>
      <c r="B621" s="41"/>
      <c r="C621" s="48"/>
      <c r="D621" s="66"/>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c r="AX621" s="41"/>
      <c r="AY621" s="41"/>
      <c r="AZ621" s="41"/>
      <c r="BA621" s="41"/>
      <c r="BB621" s="41"/>
      <c r="BC621" s="41"/>
      <c r="BD621" s="41"/>
      <c r="BE621" s="41"/>
      <c r="BF621" s="41"/>
      <c r="BG621" s="41"/>
      <c r="BH621" s="41"/>
      <c r="BI621" s="41"/>
      <c r="BJ621" s="41"/>
      <c r="BK621" s="41"/>
      <c r="BL621" s="41"/>
      <c r="BM621" s="41"/>
      <c r="BN621" s="41"/>
      <c r="BO621" s="41"/>
      <c r="BP621" s="41"/>
      <c r="BQ621" s="41"/>
      <c r="BR621" s="41"/>
      <c r="BS621" s="41"/>
      <c r="BT621" s="41"/>
      <c r="BU621" s="41"/>
      <c r="BV621" s="41"/>
      <c r="BW621" s="41"/>
      <c r="BX621" s="41"/>
    </row>
    <row r="622" spans="1:76" ht="15.75" customHeight="1">
      <c r="A622" s="41"/>
      <c r="B622" s="41"/>
      <c r="C622" s="48"/>
      <c r="D622" s="66"/>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c r="AX622" s="41"/>
      <c r="AY622" s="41"/>
      <c r="AZ622" s="41"/>
      <c r="BA622" s="41"/>
      <c r="BB622" s="41"/>
      <c r="BC622" s="41"/>
      <c r="BD622" s="41"/>
      <c r="BE622" s="41"/>
      <c r="BF622" s="41"/>
      <c r="BG622" s="41"/>
      <c r="BH622" s="41"/>
      <c r="BI622" s="41"/>
      <c r="BJ622" s="41"/>
      <c r="BK622" s="41"/>
      <c r="BL622" s="41"/>
      <c r="BM622" s="41"/>
      <c r="BN622" s="41"/>
      <c r="BO622" s="41"/>
      <c r="BP622" s="41"/>
      <c r="BQ622" s="41"/>
      <c r="BR622" s="41"/>
      <c r="BS622" s="41"/>
      <c r="BT622" s="41"/>
      <c r="BU622" s="41"/>
      <c r="BV622" s="41"/>
      <c r="BW622" s="41"/>
      <c r="BX622" s="41"/>
    </row>
    <row r="623" spans="1:76" ht="15.75" customHeight="1">
      <c r="A623" s="41"/>
      <c r="B623" s="41"/>
      <c r="C623" s="48"/>
      <c r="D623" s="66"/>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c r="AX623" s="41"/>
      <c r="AY623" s="41"/>
      <c r="AZ623" s="41"/>
      <c r="BA623" s="41"/>
      <c r="BB623" s="41"/>
      <c r="BC623" s="41"/>
      <c r="BD623" s="41"/>
      <c r="BE623" s="41"/>
      <c r="BF623" s="41"/>
      <c r="BG623" s="41"/>
      <c r="BH623" s="41"/>
      <c r="BI623" s="41"/>
      <c r="BJ623" s="41"/>
      <c r="BK623" s="41"/>
      <c r="BL623" s="41"/>
      <c r="BM623" s="41"/>
      <c r="BN623" s="41"/>
      <c r="BO623" s="41"/>
      <c r="BP623" s="41"/>
      <c r="BQ623" s="41"/>
      <c r="BR623" s="41"/>
      <c r="BS623" s="41"/>
      <c r="BT623" s="41"/>
      <c r="BU623" s="41"/>
      <c r="BV623" s="41"/>
      <c r="BW623" s="41"/>
      <c r="BX623" s="41"/>
    </row>
    <row r="624" spans="1:76" ht="15.75" customHeight="1">
      <c r="A624" s="41"/>
      <c r="B624" s="41"/>
      <c r="C624" s="48"/>
      <c r="D624" s="66"/>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41"/>
      <c r="BA624" s="41"/>
      <c r="BB624" s="41"/>
      <c r="BC624" s="41"/>
      <c r="BD624" s="41"/>
      <c r="BE624" s="41"/>
      <c r="BF624" s="41"/>
      <c r="BG624" s="41"/>
      <c r="BH624" s="41"/>
      <c r="BI624" s="41"/>
      <c r="BJ624" s="41"/>
      <c r="BK624" s="41"/>
      <c r="BL624" s="41"/>
      <c r="BM624" s="41"/>
      <c r="BN624" s="41"/>
      <c r="BO624" s="41"/>
      <c r="BP624" s="41"/>
      <c r="BQ624" s="41"/>
      <c r="BR624" s="41"/>
      <c r="BS624" s="41"/>
      <c r="BT624" s="41"/>
      <c r="BU624" s="41"/>
      <c r="BV624" s="41"/>
      <c r="BW624" s="41"/>
      <c r="BX624" s="41"/>
    </row>
    <row r="625" spans="1:76" ht="15.75" customHeight="1">
      <c r="A625" s="41"/>
      <c r="B625" s="41"/>
      <c r="C625" s="48"/>
      <c r="D625" s="66"/>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c r="BA625" s="41"/>
      <c r="BB625" s="41"/>
      <c r="BC625" s="41"/>
      <c r="BD625" s="41"/>
      <c r="BE625" s="41"/>
      <c r="BF625" s="41"/>
      <c r="BG625" s="41"/>
      <c r="BH625" s="41"/>
      <c r="BI625" s="41"/>
      <c r="BJ625" s="41"/>
      <c r="BK625" s="41"/>
      <c r="BL625" s="41"/>
      <c r="BM625" s="41"/>
      <c r="BN625" s="41"/>
      <c r="BO625" s="41"/>
      <c r="BP625" s="41"/>
      <c r="BQ625" s="41"/>
      <c r="BR625" s="41"/>
      <c r="BS625" s="41"/>
      <c r="BT625" s="41"/>
      <c r="BU625" s="41"/>
      <c r="BV625" s="41"/>
      <c r="BW625" s="41"/>
      <c r="BX625" s="41"/>
    </row>
    <row r="626" spans="1:76" ht="15.75" customHeight="1">
      <c r="A626" s="41"/>
      <c r="B626" s="41"/>
      <c r="C626" s="48"/>
      <c r="D626" s="66"/>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c r="AX626" s="41"/>
      <c r="AY626" s="41"/>
      <c r="AZ626" s="41"/>
      <c r="BA626" s="41"/>
      <c r="BB626" s="41"/>
      <c r="BC626" s="41"/>
      <c r="BD626" s="41"/>
      <c r="BE626" s="41"/>
      <c r="BF626" s="41"/>
      <c r="BG626" s="41"/>
      <c r="BH626" s="41"/>
      <c r="BI626" s="41"/>
      <c r="BJ626" s="41"/>
      <c r="BK626" s="41"/>
      <c r="BL626" s="41"/>
      <c r="BM626" s="41"/>
      <c r="BN626" s="41"/>
      <c r="BO626" s="41"/>
      <c r="BP626" s="41"/>
      <c r="BQ626" s="41"/>
      <c r="BR626" s="41"/>
      <c r="BS626" s="41"/>
      <c r="BT626" s="41"/>
      <c r="BU626" s="41"/>
      <c r="BV626" s="41"/>
      <c r="BW626" s="41"/>
      <c r="BX626" s="41"/>
    </row>
    <row r="627" spans="1:76" ht="15.75" customHeight="1">
      <c r="A627" s="41"/>
      <c r="B627" s="41"/>
      <c r="C627" s="48"/>
      <c r="D627" s="66"/>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c r="AX627" s="41"/>
      <c r="AY627" s="41"/>
      <c r="AZ627" s="41"/>
      <c r="BA627" s="41"/>
      <c r="BB627" s="41"/>
      <c r="BC627" s="41"/>
      <c r="BD627" s="41"/>
      <c r="BE627" s="41"/>
      <c r="BF627" s="41"/>
      <c r="BG627" s="41"/>
      <c r="BH627" s="41"/>
      <c r="BI627" s="41"/>
      <c r="BJ627" s="41"/>
      <c r="BK627" s="41"/>
      <c r="BL627" s="41"/>
      <c r="BM627" s="41"/>
      <c r="BN627" s="41"/>
      <c r="BO627" s="41"/>
      <c r="BP627" s="41"/>
      <c r="BQ627" s="41"/>
      <c r="BR627" s="41"/>
      <c r="BS627" s="41"/>
      <c r="BT627" s="41"/>
      <c r="BU627" s="41"/>
      <c r="BV627" s="41"/>
      <c r="BW627" s="41"/>
      <c r="BX627" s="41"/>
    </row>
    <row r="628" spans="1:76" ht="15.75" customHeight="1">
      <c r="A628" s="41"/>
      <c r="B628" s="41"/>
      <c r="C628" s="48"/>
      <c r="D628" s="66"/>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c r="AX628" s="41"/>
      <c r="AY628" s="41"/>
      <c r="AZ628" s="41"/>
      <c r="BA628" s="41"/>
      <c r="BB628" s="41"/>
      <c r="BC628" s="41"/>
      <c r="BD628" s="41"/>
      <c r="BE628" s="41"/>
      <c r="BF628" s="41"/>
      <c r="BG628" s="41"/>
      <c r="BH628" s="41"/>
      <c r="BI628" s="41"/>
      <c r="BJ628" s="41"/>
      <c r="BK628" s="41"/>
      <c r="BL628" s="41"/>
      <c r="BM628" s="41"/>
      <c r="BN628" s="41"/>
      <c r="BO628" s="41"/>
      <c r="BP628" s="41"/>
      <c r="BQ628" s="41"/>
      <c r="BR628" s="41"/>
      <c r="BS628" s="41"/>
      <c r="BT628" s="41"/>
      <c r="BU628" s="41"/>
      <c r="BV628" s="41"/>
      <c r="BW628" s="41"/>
      <c r="BX628" s="41"/>
    </row>
    <row r="629" spans="1:76" ht="15.75" customHeight="1">
      <c r="A629" s="41"/>
      <c r="B629" s="41"/>
      <c r="C629" s="48"/>
      <c r="D629" s="66"/>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c r="AX629" s="41"/>
      <c r="AY629" s="41"/>
      <c r="AZ629" s="41"/>
      <c r="BA629" s="41"/>
      <c r="BB629" s="41"/>
      <c r="BC629" s="41"/>
      <c r="BD629" s="41"/>
      <c r="BE629" s="41"/>
      <c r="BF629" s="41"/>
      <c r="BG629" s="41"/>
      <c r="BH629" s="41"/>
      <c r="BI629" s="41"/>
      <c r="BJ629" s="41"/>
      <c r="BK629" s="41"/>
      <c r="BL629" s="41"/>
      <c r="BM629" s="41"/>
      <c r="BN629" s="41"/>
      <c r="BO629" s="41"/>
      <c r="BP629" s="41"/>
      <c r="BQ629" s="41"/>
      <c r="BR629" s="41"/>
      <c r="BS629" s="41"/>
      <c r="BT629" s="41"/>
      <c r="BU629" s="41"/>
      <c r="BV629" s="41"/>
      <c r="BW629" s="41"/>
      <c r="BX629" s="41"/>
    </row>
    <row r="630" spans="1:76" ht="15.75" customHeight="1">
      <c r="A630" s="41"/>
      <c r="B630" s="41"/>
      <c r="C630" s="48"/>
      <c r="D630" s="66"/>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c r="AX630" s="41"/>
      <c r="AY630" s="41"/>
      <c r="AZ630" s="41"/>
      <c r="BA630" s="41"/>
      <c r="BB630" s="41"/>
      <c r="BC630" s="41"/>
      <c r="BD630" s="41"/>
      <c r="BE630" s="41"/>
      <c r="BF630" s="41"/>
      <c r="BG630" s="41"/>
      <c r="BH630" s="41"/>
      <c r="BI630" s="41"/>
      <c r="BJ630" s="41"/>
      <c r="BK630" s="41"/>
      <c r="BL630" s="41"/>
      <c r="BM630" s="41"/>
      <c r="BN630" s="41"/>
      <c r="BO630" s="41"/>
      <c r="BP630" s="41"/>
      <c r="BQ630" s="41"/>
      <c r="BR630" s="41"/>
      <c r="BS630" s="41"/>
      <c r="BT630" s="41"/>
      <c r="BU630" s="41"/>
      <c r="BV630" s="41"/>
      <c r="BW630" s="41"/>
      <c r="BX630" s="41"/>
    </row>
    <row r="631" spans="1:76" ht="15.75" customHeight="1">
      <c r="A631" s="41"/>
      <c r="B631" s="41"/>
      <c r="C631" s="48"/>
      <c r="D631" s="66"/>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c r="AX631" s="41"/>
      <c r="AY631" s="41"/>
      <c r="AZ631" s="41"/>
      <c r="BA631" s="41"/>
      <c r="BB631" s="41"/>
      <c r="BC631" s="41"/>
      <c r="BD631" s="41"/>
      <c r="BE631" s="41"/>
      <c r="BF631" s="41"/>
      <c r="BG631" s="41"/>
      <c r="BH631" s="41"/>
      <c r="BI631" s="41"/>
      <c r="BJ631" s="41"/>
      <c r="BK631" s="41"/>
      <c r="BL631" s="41"/>
      <c r="BM631" s="41"/>
      <c r="BN631" s="41"/>
      <c r="BO631" s="41"/>
      <c r="BP631" s="41"/>
      <c r="BQ631" s="41"/>
      <c r="BR631" s="41"/>
      <c r="BS631" s="41"/>
      <c r="BT631" s="41"/>
      <c r="BU631" s="41"/>
      <c r="BV631" s="41"/>
      <c r="BW631" s="41"/>
      <c r="BX631" s="41"/>
    </row>
    <row r="632" spans="1:76" ht="15.75" customHeight="1">
      <c r="A632" s="41"/>
      <c r="B632" s="41"/>
      <c r="C632" s="48"/>
      <c r="D632" s="66"/>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c r="BA632" s="41"/>
      <c r="BB632" s="41"/>
      <c r="BC632" s="41"/>
      <c r="BD632" s="41"/>
      <c r="BE632" s="41"/>
      <c r="BF632" s="41"/>
      <c r="BG632" s="41"/>
      <c r="BH632" s="41"/>
      <c r="BI632" s="41"/>
      <c r="BJ632" s="41"/>
      <c r="BK632" s="41"/>
      <c r="BL632" s="41"/>
      <c r="BM632" s="41"/>
      <c r="BN632" s="41"/>
      <c r="BO632" s="41"/>
      <c r="BP632" s="41"/>
      <c r="BQ632" s="41"/>
      <c r="BR632" s="41"/>
      <c r="BS632" s="41"/>
      <c r="BT632" s="41"/>
      <c r="BU632" s="41"/>
      <c r="BV632" s="41"/>
      <c r="BW632" s="41"/>
      <c r="BX632" s="41"/>
    </row>
    <row r="633" spans="1:76" ht="15.75" customHeight="1">
      <c r="A633" s="41"/>
      <c r="B633" s="41"/>
      <c r="C633" s="48"/>
      <c r="D633" s="66"/>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c r="AX633" s="41"/>
      <c r="AY633" s="41"/>
      <c r="AZ633" s="41"/>
      <c r="BA633" s="41"/>
      <c r="BB633" s="41"/>
      <c r="BC633" s="41"/>
      <c r="BD633" s="41"/>
      <c r="BE633" s="41"/>
      <c r="BF633" s="41"/>
      <c r="BG633" s="41"/>
      <c r="BH633" s="41"/>
      <c r="BI633" s="41"/>
      <c r="BJ633" s="41"/>
      <c r="BK633" s="41"/>
      <c r="BL633" s="41"/>
      <c r="BM633" s="41"/>
      <c r="BN633" s="41"/>
      <c r="BO633" s="41"/>
      <c r="BP633" s="41"/>
      <c r="BQ633" s="41"/>
      <c r="BR633" s="41"/>
      <c r="BS633" s="41"/>
      <c r="BT633" s="41"/>
      <c r="BU633" s="41"/>
      <c r="BV633" s="41"/>
      <c r="BW633" s="41"/>
      <c r="BX633" s="41"/>
    </row>
    <row r="634" spans="1:76" ht="15.75" customHeight="1">
      <c r="A634" s="41"/>
      <c r="B634" s="41"/>
      <c r="C634" s="48"/>
      <c r="D634" s="66"/>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c r="AX634" s="41"/>
      <c r="AY634" s="41"/>
      <c r="AZ634" s="41"/>
      <c r="BA634" s="41"/>
      <c r="BB634" s="41"/>
      <c r="BC634" s="41"/>
      <c r="BD634" s="41"/>
      <c r="BE634" s="41"/>
      <c r="BF634" s="41"/>
      <c r="BG634" s="41"/>
      <c r="BH634" s="41"/>
      <c r="BI634" s="41"/>
      <c r="BJ634" s="41"/>
      <c r="BK634" s="41"/>
      <c r="BL634" s="41"/>
      <c r="BM634" s="41"/>
      <c r="BN634" s="41"/>
      <c r="BO634" s="41"/>
      <c r="BP634" s="41"/>
      <c r="BQ634" s="41"/>
      <c r="BR634" s="41"/>
      <c r="BS634" s="41"/>
      <c r="BT634" s="41"/>
      <c r="BU634" s="41"/>
      <c r="BV634" s="41"/>
      <c r="BW634" s="41"/>
      <c r="BX634" s="41"/>
    </row>
    <row r="635" spans="1:76" ht="15.75" customHeight="1">
      <c r="A635" s="41"/>
      <c r="B635" s="41"/>
      <c r="C635" s="48"/>
      <c r="D635" s="66"/>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c r="AX635" s="41"/>
      <c r="AY635" s="41"/>
      <c r="AZ635" s="41"/>
      <c r="BA635" s="41"/>
      <c r="BB635" s="41"/>
      <c r="BC635" s="41"/>
      <c r="BD635" s="41"/>
      <c r="BE635" s="41"/>
      <c r="BF635" s="41"/>
      <c r="BG635" s="41"/>
      <c r="BH635" s="41"/>
      <c r="BI635" s="41"/>
      <c r="BJ635" s="41"/>
      <c r="BK635" s="41"/>
      <c r="BL635" s="41"/>
      <c r="BM635" s="41"/>
      <c r="BN635" s="41"/>
      <c r="BO635" s="41"/>
      <c r="BP635" s="41"/>
      <c r="BQ635" s="41"/>
      <c r="BR635" s="41"/>
      <c r="BS635" s="41"/>
      <c r="BT635" s="41"/>
      <c r="BU635" s="41"/>
      <c r="BV635" s="41"/>
      <c r="BW635" s="41"/>
      <c r="BX635" s="41"/>
    </row>
    <row r="636" spans="1:76" ht="15.75" customHeight="1">
      <c r="A636" s="41"/>
      <c r="B636" s="41"/>
      <c r="C636" s="48"/>
      <c r="D636" s="66"/>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c r="AX636" s="41"/>
      <c r="AY636" s="41"/>
      <c r="AZ636" s="41"/>
      <c r="BA636" s="41"/>
      <c r="BB636" s="41"/>
      <c r="BC636" s="41"/>
      <c r="BD636" s="41"/>
      <c r="BE636" s="41"/>
      <c r="BF636" s="41"/>
      <c r="BG636" s="41"/>
      <c r="BH636" s="41"/>
      <c r="BI636" s="41"/>
      <c r="BJ636" s="41"/>
      <c r="BK636" s="41"/>
      <c r="BL636" s="41"/>
      <c r="BM636" s="41"/>
      <c r="BN636" s="41"/>
      <c r="BO636" s="41"/>
      <c r="BP636" s="41"/>
      <c r="BQ636" s="41"/>
      <c r="BR636" s="41"/>
      <c r="BS636" s="41"/>
      <c r="BT636" s="41"/>
      <c r="BU636" s="41"/>
      <c r="BV636" s="41"/>
      <c r="BW636" s="41"/>
      <c r="BX636" s="41"/>
    </row>
    <row r="637" spans="1:76" ht="15.75" customHeight="1">
      <c r="A637" s="41"/>
      <c r="B637" s="41"/>
      <c r="C637" s="48"/>
      <c r="D637" s="66"/>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c r="AX637" s="41"/>
      <c r="AY637" s="41"/>
      <c r="AZ637" s="41"/>
      <c r="BA637" s="41"/>
      <c r="BB637" s="41"/>
      <c r="BC637" s="41"/>
      <c r="BD637" s="41"/>
      <c r="BE637" s="41"/>
      <c r="BF637" s="41"/>
      <c r="BG637" s="41"/>
      <c r="BH637" s="41"/>
      <c r="BI637" s="41"/>
      <c r="BJ637" s="41"/>
      <c r="BK637" s="41"/>
      <c r="BL637" s="41"/>
      <c r="BM637" s="41"/>
      <c r="BN637" s="41"/>
      <c r="BO637" s="41"/>
      <c r="BP637" s="41"/>
      <c r="BQ637" s="41"/>
      <c r="BR637" s="41"/>
      <c r="BS637" s="41"/>
      <c r="BT637" s="41"/>
      <c r="BU637" s="41"/>
      <c r="BV637" s="41"/>
      <c r="BW637" s="41"/>
      <c r="BX637" s="41"/>
    </row>
    <row r="638" spans="1:76" ht="15.75" customHeight="1">
      <c r="A638" s="41"/>
      <c r="B638" s="41"/>
      <c r="C638" s="48"/>
      <c r="D638" s="66"/>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c r="AX638" s="41"/>
      <c r="AY638" s="41"/>
      <c r="AZ638" s="41"/>
      <c r="BA638" s="41"/>
      <c r="BB638" s="41"/>
      <c r="BC638" s="41"/>
      <c r="BD638" s="41"/>
      <c r="BE638" s="41"/>
      <c r="BF638" s="41"/>
      <c r="BG638" s="41"/>
      <c r="BH638" s="41"/>
      <c r="BI638" s="41"/>
      <c r="BJ638" s="41"/>
      <c r="BK638" s="41"/>
      <c r="BL638" s="41"/>
      <c r="BM638" s="41"/>
      <c r="BN638" s="41"/>
      <c r="BO638" s="41"/>
      <c r="BP638" s="41"/>
      <c r="BQ638" s="41"/>
      <c r="BR638" s="41"/>
      <c r="BS638" s="41"/>
      <c r="BT638" s="41"/>
      <c r="BU638" s="41"/>
      <c r="BV638" s="41"/>
      <c r="BW638" s="41"/>
      <c r="BX638" s="41"/>
    </row>
    <row r="639" spans="1:76" ht="15.75" customHeight="1">
      <c r="A639" s="41"/>
      <c r="B639" s="41"/>
      <c r="C639" s="48"/>
      <c r="D639" s="66"/>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c r="AX639" s="41"/>
      <c r="AY639" s="41"/>
      <c r="AZ639" s="41"/>
      <c r="BA639" s="41"/>
      <c r="BB639" s="41"/>
      <c r="BC639" s="41"/>
      <c r="BD639" s="41"/>
      <c r="BE639" s="41"/>
      <c r="BF639" s="41"/>
      <c r="BG639" s="41"/>
      <c r="BH639" s="41"/>
      <c r="BI639" s="41"/>
      <c r="BJ639" s="41"/>
      <c r="BK639" s="41"/>
      <c r="BL639" s="41"/>
      <c r="BM639" s="41"/>
      <c r="BN639" s="41"/>
      <c r="BO639" s="41"/>
      <c r="BP639" s="41"/>
      <c r="BQ639" s="41"/>
      <c r="BR639" s="41"/>
      <c r="BS639" s="41"/>
      <c r="BT639" s="41"/>
      <c r="BU639" s="41"/>
      <c r="BV639" s="41"/>
      <c r="BW639" s="41"/>
      <c r="BX639" s="41"/>
    </row>
    <row r="640" spans="1:76" ht="15.75" customHeight="1">
      <c r="A640" s="41"/>
      <c r="B640" s="41"/>
      <c r="C640" s="48"/>
      <c r="D640" s="66"/>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c r="AX640" s="41"/>
      <c r="AY640" s="41"/>
      <c r="AZ640" s="41"/>
      <c r="BA640" s="41"/>
      <c r="BB640" s="41"/>
      <c r="BC640" s="41"/>
      <c r="BD640" s="41"/>
      <c r="BE640" s="41"/>
      <c r="BF640" s="41"/>
      <c r="BG640" s="41"/>
      <c r="BH640" s="41"/>
      <c r="BI640" s="41"/>
      <c r="BJ640" s="41"/>
      <c r="BK640" s="41"/>
      <c r="BL640" s="41"/>
      <c r="BM640" s="41"/>
      <c r="BN640" s="41"/>
      <c r="BO640" s="41"/>
      <c r="BP640" s="41"/>
      <c r="BQ640" s="41"/>
      <c r="BR640" s="41"/>
      <c r="BS640" s="41"/>
      <c r="BT640" s="41"/>
      <c r="BU640" s="41"/>
      <c r="BV640" s="41"/>
      <c r="BW640" s="41"/>
      <c r="BX640" s="41"/>
    </row>
    <row r="641" spans="1:76" ht="15.75" customHeight="1">
      <c r="A641" s="41"/>
      <c r="B641" s="41"/>
      <c r="C641" s="48"/>
      <c r="D641" s="66"/>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c r="AX641" s="41"/>
      <c r="AY641" s="41"/>
      <c r="AZ641" s="41"/>
      <c r="BA641" s="41"/>
      <c r="BB641" s="41"/>
      <c r="BC641" s="41"/>
      <c r="BD641" s="41"/>
      <c r="BE641" s="41"/>
      <c r="BF641" s="41"/>
      <c r="BG641" s="41"/>
      <c r="BH641" s="41"/>
      <c r="BI641" s="41"/>
      <c r="BJ641" s="41"/>
      <c r="BK641" s="41"/>
      <c r="BL641" s="41"/>
      <c r="BM641" s="41"/>
      <c r="BN641" s="41"/>
      <c r="BO641" s="41"/>
      <c r="BP641" s="41"/>
      <c r="BQ641" s="41"/>
      <c r="BR641" s="41"/>
      <c r="BS641" s="41"/>
      <c r="BT641" s="41"/>
      <c r="BU641" s="41"/>
      <c r="BV641" s="41"/>
      <c r="BW641" s="41"/>
      <c r="BX641" s="41"/>
    </row>
    <row r="642" spans="1:76" ht="15.75" customHeight="1">
      <c r="A642" s="41"/>
      <c r="B642" s="41"/>
      <c r="C642" s="48"/>
      <c r="D642" s="66"/>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c r="AX642" s="41"/>
      <c r="AY642" s="41"/>
      <c r="AZ642" s="41"/>
      <c r="BA642" s="41"/>
      <c r="BB642" s="41"/>
      <c r="BC642" s="41"/>
      <c r="BD642" s="41"/>
      <c r="BE642" s="41"/>
      <c r="BF642" s="41"/>
      <c r="BG642" s="41"/>
      <c r="BH642" s="41"/>
      <c r="BI642" s="41"/>
      <c r="BJ642" s="41"/>
      <c r="BK642" s="41"/>
      <c r="BL642" s="41"/>
      <c r="BM642" s="41"/>
      <c r="BN642" s="41"/>
      <c r="BO642" s="41"/>
      <c r="BP642" s="41"/>
      <c r="BQ642" s="41"/>
      <c r="BR642" s="41"/>
      <c r="BS642" s="41"/>
      <c r="BT642" s="41"/>
      <c r="BU642" s="41"/>
      <c r="BV642" s="41"/>
      <c r="BW642" s="41"/>
      <c r="BX642" s="41"/>
    </row>
    <row r="643" spans="1:76" ht="15.75" customHeight="1">
      <c r="A643" s="41"/>
      <c r="B643" s="41"/>
      <c r="C643" s="48"/>
      <c r="D643" s="66"/>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c r="AX643" s="41"/>
      <c r="AY643" s="41"/>
      <c r="AZ643" s="41"/>
      <c r="BA643" s="41"/>
      <c r="BB643" s="41"/>
      <c r="BC643" s="41"/>
      <c r="BD643" s="41"/>
      <c r="BE643" s="41"/>
      <c r="BF643" s="41"/>
      <c r="BG643" s="41"/>
      <c r="BH643" s="41"/>
      <c r="BI643" s="41"/>
      <c r="BJ643" s="41"/>
      <c r="BK643" s="41"/>
      <c r="BL643" s="41"/>
      <c r="BM643" s="41"/>
      <c r="BN643" s="41"/>
      <c r="BO643" s="41"/>
      <c r="BP643" s="41"/>
      <c r="BQ643" s="41"/>
      <c r="BR643" s="41"/>
      <c r="BS643" s="41"/>
      <c r="BT643" s="41"/>
      <c r="BU643" s="41"/>
      <c r="BV643" s="41"/>
      <c r="BW643" s="41"/>
      <c r="BX643" s="41"/>
    </row>
    <row r="644" spans="1:76" ht="15.75" customHeight="1">
      <c r="A644" s="41"/>
      <c r="B644" s="41"/>
      <c r="C644" s="48"/>
      <c r="D644" s="66"/>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c r="AU644" s="41"/>
      <c r="AV644" s="41"/>
      <c r="AW644" s="41"/>
      <c r="AX644" s="41"/>
      <c r="AY644" s="41"/>
      <c r="AZ644" s="41"/>
      <c r="BA644" s="41"/>
      <c r="BB644" s="41"/>
      <c r="BC644" s="41"/>
      <c r="BD644" s="41"/>
      <c r="BE644" s="41"/>
      <c r="BF644" s="41"/>
      <c r="BG644" s="41"/>
      <c r="BH644" s="41"/>
      <c r="BI644" s="41"/>
      <c r="BJ644" s="41"/>
      <c r="BK644" s="41"/>
      <c r="BL644" s="41"/>
      <c r="BM644" s="41"/>
      <c r="BN644" s="41"/>
      <c r="BO644" s="41"/>
      <c r="BP644" s="41"/>
      <c r="BQ644" s="41"/>
      <c r="BR644" s="41"/>
      <c r="BS644" s="41"/>
      <c r="BT644" s="41"/>
      <c r="BU644" s="41"/>
      <c r="BV644" s="41"/>
      <c r="BW644" s="41"/>
      <c r="BX644" s="41"/>
    </row>
    <row r="645" spans="1:76" ht="15.75" customHeight="1">
      <c r="A645" s="41"/>
      <c r="B645" s="41"/>
      <c r="C645" s="48"/>
      <c r="D645" s="66"/>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c r="BA645" s="41"/>
      <c r="BB645" s="41"/>
      <c r="BC645" s="41"/>
      <c r="BD645" s="41"/>
      <c r="BE645" s="41"/>
      <c r="BF645" s="41"/>
      <c r="BG645" s="41"/>
      <c r="BH645" s="41"/>
      <c r="BI645" s="41"/>
      <c r="BJ645" s="41"/>
      <c r="BK645" s="41"/>
      <c r="BL645" s="41"/>
      <c r="BM645" s="41"/>
      <c r="BN645" s="41"/>
      <c r="BO645" s="41"/>
      <c r="BP645" s="41"/>
      <c r="BQ645" s="41"/>
      <c r="BR645" s="41"/>
      <c r="BS645" s="41"/>
      <c r="BT645" s="41"/>
      <c r="BU645" s="41"/>
      <c r="BV645" s="41"/>
      <c r="BW645" s="41"/>
      <c r="BX645" s="41"/>
    </row>
    <row r="646" spans="1:76" ht="15.75" customHeight="1">
      <c r="A646" s="41"/>
      <c r="B646" s="41"/>
      <c r="C646" s="48"/>
      <c r="D646" s="66"/>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c r="BA646" s="41"/>
      <c r="BB646" s="41"/>
      <c r="BC646" s="41"/>
      <c r="BD646" s="41"/>
      <c r="BE646" s="41"/>
      <c r="BF646" s="41"/>
      <c r="BG646" s="41"/>
      <c r="BH646" s="41"/>
      <c r="BI646" s="41"/>
      <c r="BJ646" s="41"/>
      <c r="BK646" s="41"/>
      <c r="BL646" s="41"/>
      <c r="BM646" s="41"/>
      <c r="BN646" s="41"/>
      <c r="BO646" s="41"/>
      <c r="BP646" s="41"/>
      <c r="BQ646" s="41"/>
      <c r="BR646" s="41"/>
      <c r="BS646" s="41"/>
      <c r="BT646" s="41"/>
      <c r="BU646" s="41"/>
      <c r="BV646" s="41"/>
      <c r="BW646" s="41"/>
      <c r="BX646" s="41"/>
    </row>
    <row r="647" spans="1:76" ht="15.75" customHeight="1">
      <c r="A647" s="41"/>
      <c r="B647" s="41"/>
      <c r="C647" s="48"/>
      <c r="D647" s="66"/>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c r="BA647" s="41"/>
      <c r="BB647" s="41"/>
      <c r="BC647" s="41"/>
      <c r="BD647" s="41"/>
      <c r="BE647" s="41"/>
      <c r="BF647" s="41"/>
      <c r="BG647" s="41"/>
      <c r="BH647" s="41"/>
      <c r="BI647" s="41"/>
      <c r="BJ647" s="41"/>
      <c r="BK647" s="41"/>
      <c r="BL647" s="41"/>
      <c r="BM647" s="41"/>
      <c r="BN647" s="41"/>
      <c r="BO647" s="41"/>
      <c r="BP647" s="41"/>
      <c r="BQ647" s="41"/>
      <c r="BR647" s="41"/>
      <c r="BS647" s="41"/>
      <c r="BT647" s="41"/>
      <c r="BU647" s="41"/>
      <c r="BV647" s="41"/>
      <c r="BW647" s="41"/>
      <c r="BX647" s="41"/>
    </row>
    <row r="648" spans="1:76" ht="15.75" customHeight="1">
      <c r="A648" s="41"/>
      <c r="B648" s="41"/>
      <c r="C648" s="48"/>
      <c r="D648" s="66"/>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c r="BA648" s="41"/>
      <c r="BB648" s="41"/>
      <c r="BC648" s="41"/>
      <c r="BD648" s="41"/>
      <c r="BE648" s="41"/>
      <c r="BF648" s="41"/>
      <c r="BG648" s="41"/>
      <c r="BH648" s="41"/>
      <c r="BI648" s="41"/>
      <c r="BJ648" s="41"/>
      <c r="BK648" s="41"/>
      <c r="BL648" s="41"/>
      <c r="BM648" s="41"/>
      <c r="BN648" s="41"/>
      <c r="BO648" s="41"/>
      <c r="BP648" s="41"/>
      <c r="BQ648" s="41"/>
      <c r="BR648" s="41"/>
      <c r="BS648" s="41"/>
      <c r="BT648" s="41"/>
      <c r="BU648" s="41"/>
      <c r="BV648" s="41"/>
      <c r="BW648" s="41"/>
      <c r="BX648" s="41"/>
    </row>
    <row r="649" spans="1:76" ht="15.75" customHeight="1">
      <c r="A649" s="41"/>
      <c r="B649" s="41"/>
      <c r="C649" s="48"/>
      <c r="D649" s="66"/>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c r="AU649" s="41"/>
      <c r="AV649" s="41"/>
      <c r="AW649" s="41"/>
      <c r="AX649" s="41"/>
      <c r="AY649" s="41"/>
      <c r="AZ649" s="41"/>
      <c r="BA649" s="41"/>
      <c r="BB649" s="41"/>
      <c r="BC649" s="41"/>
      <c r="BD649" s="41"/>
      <c r="BE649" s="41"/>
      <c r="BF649" s="41"/>
      <c r="BG649" s="41"/>
      <c r="BH649" s="41"/>
      <c r="BI649" s="41"/>
      <c r="BJ649" s="41"/>
      <c r="BK649" s="41"/>
      <c r="BL649" s="41"/>
      <c r="BM649" s="41"/>
      <c r="BN649" s="41"/>
      <c r="BO649" s="41"/>
      <c r="BP649" s="41"/>
      <c r="BQ649" s="41"/>
      <c r="BR649" s="41"/>
      <c r="BS649" s="41"/>
      <c r="BT649" s="41"/>
      <c r="BU649" s="41"/>
      <c r="BV649" s="41"/>
      <c r="BW649" s="41"/>
      <c r="BX649" s="41"/>
    </row>
    <row r="650" spans="1:76" ht="15.75" customHeight="1">
      <c r="A650" s="41"/>
      <c r="B650" s="41"/>
      <c r="C650" s="48"/>
      <c r="D650" s="66"/>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c r="BA650" s="41"/>
      <c r="BB650" s="41"/>
      <c r="BC650" s="41"/>
      <c r="BD650" s="41"/>
      <c r="BE650" s="41"/>
      <c r="BF650" s="41"/>
      <c r="BG650" s="41"/>
      <c r="BH650" s="41"/>
      <c r="BI650" s="41"/>
      <c r="BJ650" s="41"/>
      <c r="BK650" s="41"/>
      <c r="BL650" s="41"/>
      <c r="BM650" s="41"/>
      <c r="BN650" s="41"/>
      <c r="BO650" s="41"/>
      <c r="BP650" s="41"/>
      <c r="BQ650" s="41"/>
      <c r="BR650" s="41"/>
      <c r="BS650" s="41"/>
      <c r="BT650" s="41"/>
      <c r="BU650" s="41"/>
      <c r="BV650" s="41"/>
      <c r="BW650" s="41"/>
      <c r="BX650" s="41"/>
    </row>
    <row r="651" spans="1:76" ht="15.75" customHeight="1">
      <c r="A651" s="41"/>
      <c r="B651" s="41"/>
      <c r="C651" s="48"/>
      <c r="D651" s="66"/>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c r="BH651" s="41"/>
      <c r="BI651" s="41"/>
      <c r="BJ651" s="41"/>
      <c r="BK651" s="41"/>
      <c r="BL651" s="41"/>
      <c r="BM651" s="41"/>
      <c r="BN651" s="41"/>
      <c r="BO651" s="41"/>
      <c r="BP651" s="41"/>
      <c r="BQ651" s="41"/>
      <c r="BR651" s="41"/>
      <c r="BS651" s="41"/>
      <c r="BT651" s="41"/>
      <c r="BU651" s="41"/>
      <c r="BV651" s="41"/>
      <c r="BW651" s="41"/>
      <c r="BX651" s="41"/>
    </row>
    <row r="652" spans="1:76" ht="15.75" customHeight="1">
      <c r="A652" s="41"/>
      <c r="B652" s="41"/>
      <c r="C652" s="48"/>
      <c r="D652" s="66"/>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c r="BA652" s="41"/>
      <c r="BB652" s="41"/>
      <c r="BC652" s="41"/>
      <c r="BD652" s="41"/>
      <c r="BE652" s="41"/>
      <c r="BF652" s="41"/>
      <c r="BG652" s="41"/>
      <c r="BH652" s="41"/>
      <c r="BI652" s="41"/>
      <c r="BJ652" s="41"/>
      <c r="BK652" s="41"/>
      <c r="BL652" s="41"/>
      <c r="BM652" s="41"/>
      <c r="BN652" s="41"/>
      <c r="BO652" s="41"/>
      <c r="BP652" s="41"/>
      <c r="BQ652" s="41"/>
      <c r="BR652" s="41"/>
      <c r="BS652" s="41"/>
      <c r="BT652" s="41"/>
      <c r="BU652" s="41"/>
      <c r="BV652" s="41"/>
      <c r="BW652" s="41"/>
      <c r="BX652" s="41"/>
    </row>
    <row r="653" spans="1:76" ht="15.75" customHeight="1">
      <c r="A653" s="41"/>
      <c r="B653" s="41"/>
      <c r="C653" s="48"/>
      <c r="D653" s="66"/>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c r="BH653" s="41"/>
      <c r="BI653" s="41"/>
      <c r="BJ653" s="41"/>
      <c r="BK653" s="41"/>
      <c r="BL653" s="41"/>
      <c r="BM653" s="41"/>
      <c r="BN653" s="41"/>
      <c r="BO653" s="41"/>
      <c r="BP653" s="41"/>
      <c r="BQ653" s="41"/>
      <c r="BR653" s="41"/>
      <c r="BS653" s="41"/>
      <c r="BT653" s="41"/>
      <c r="BU653" s="41"/>
      <c r="BV653" s="41"/>
      <c r="BW653" s="41"/>
      <c r="BX653" s="41"/>
    </row>
    <row r="654" spans="1:76" ht="15.75" customHeight="1">
      <c r="A654" s="41"/>
      <c r="B654" s="41"/>
      <c r="C654" s="48"/>
      <c r="D654" s="66"/>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c r="BA654" s="41"/>
      <c r="BB654" s="41"/>
      <c r="BC654" s="41"/>
      <c r="BD654" s="41"/>
      <c r="BE654" s="41"/>
      <c r="BF654" s="41"/>
      <c r="BG654" s="41"/>
      <c r="BH654" s="41"/>
      <c r="BI654" s="41"/>
      <c r="BJ654" s="41"/>
      <c r="BK654" s="41"/>
      <c r="BL654" s="41"/>
      <c r="BM654" s="41"/>
      <c r="BN654" s="41"/>
      <c r="BO654" s="41"/>
      <c r="BP654" s="41"/>
      <c r="BQ654" s="41"/>
      <c r="BR654" s="41"/>
      <c r="BS654" s="41"/>
      <c r="BT654" s="41"/>
      <c r="BU654" s="41"/>
      <c r="BV654" s="41"/>
      <c r="BW654" s="41"/>
      <c r="BX654" s="41"/>
    </row>
    <row r="655" spans="1:76" ht="15.75" customHeight="1">
      <c r="A655" s="41"/>
      <c r="B655" s="41"/>
      <c r="C655" s="48"/>
      <c r="D655" s="66"/>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c r="BA655" s="41"/>
      <c r="BB655" s="41"/>
      <c r="BC655" s="41"/>
      <c r="BD655" s="41"/>
      <c r="BE655" s="41"/>
      <c r="BF655" s="41"/>
      <c r="BG655" s="41"/>
      <c r="BH655" s="41"/>
      <c r="BI655" s="41"/>
      <c r="BJ655" s="41"/>
      <c r="BK655" s="41"/>
      <c r="BL655" s="41"/>
      <c r="BM655" s="41"/>
      <c r="BN655" s="41"/>
      <c r="BO655" s="41"/>
      <c r="BP655" s="41"/>
      <c r="BQ655" s="41"/>
      <c r="BR655" s="41"/>
      <c r="BS655" s="41"/>
      <c r="BT655" s="41"/>
      <c r="BU655" s="41"/>
      <c r="BV655" s="41"/>
      <c r="BW655" s="41"/>
      <c r="BX655" s="41"/>
    </row>
    <row r="656" spans="1:76" ht="15.75" customHeight="1">
      <c r="A656" s="41"/>
      <c r="B656" s="41"/>
      <c r="C656" s="48"/>
      <c r="D656" s="66"/>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c r="AU656" s="41"/>
      <c r="AV656" s="41"/>
      <c r="AW656" s="41"/>
      <c r="AX656" s="41"/>
      <c r="AY656" s="41"/>
      <c r="AZ656" s="41"/>
      <c r="BA656" s="41"/>
      <c r="BB656" s="41"/>
      <c r="BC656" s="41"/>
      <c r="BD656" s="41"/>
      <c r="BE656" s="41"/>
      <c r="BF656" s="41"/>
      <c r="BG656" s="41"/>
      <c r="BH656" s="41"/>
      <c r="BI656" s="41"/>
      <c r="BJ656" s="41"/>
      <c r="BK656" s="41"/>
      <c r="BL656" s="41"/>
      <c r="BM656" s="41"/>
      <c r="BN656" s="41"/>
      <c r="BO656" s="41"/>
      <c r="BP656" s="41"/>
      <c r="BQ656" s="41"/>
      <c r="BR656" s="41"/>
      <c r="BS656" s="41"/>
      <c r="BT656" s="41"/>
      <c r="BU656" s="41"/>
      <c r="BV656" s="41"/>
      <c r="BW656" s="41"/>
      <c r="BX656" s="41"/>
    </row>
    <row r="657" spans="1:76" ht="15.75" customHeight="1">
      <c r="A657" s="41"/>
      <c r="B657" s="41"/>
      <c r="C657" s="48"/>
      <c r="D657" s="66"/>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c r="BA657" s="41"/>
      <c r="BB657" s="41"/>
      <c r="BC657" s="41"/>
      <c r="BD657" s="41"/>
      <c r="BE657" s="41"/>
      <c r="BF657" s="41"/>
      <c r="BG657" s="41"/>
      <c r="BH657" s="41"/>
      <c r="BI657" s="41"/>
      <c r="BJ657" s="41"/>
      <c r="BK657" s="41"/>
      <c r="BL657" s="41"/>
      <c r="BM657" s="41"/>
      <c r="BN657" s="41"/>
      <c r="BO657" s="41"/>
      <c r="BP657" s="41"/>
      <c r="BQ657" s="41"/>
      <c r="BR657" s="41"/>
      <c r="BS657" s="41"/>
      <c r="BT657" s="41"/>
      <c r="BU657" s="41"/>
      <c r="BV657" s="41"/>
      <c r="BW657" s="41"/>
      <c r="BX657" s="41"/>
    </row>
    <row r="658" spans="1:76" ht="15.75" customHeight="1">
      <c r="A658" s="41"/>
      <c r="B658" s="41"/>
      <c r="C658" s="48"/>
      <c r="D658" s="66"/>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c r="BA658" s="41"/>
      <c r="BB658" s="41"/>
      <c r="BC658" s="41"/>
      <c r="BD658" s="41"/>
      <c r="BE658" s="41"/>
      <c r="BF658" s="41"/>
      <c r="BG658" s="41"/>
      <c r="BH658" s="41"/>
      <c r="BI658" s="41"/>
      <c r="BJ658" s="41"/>
      <c r="BK658" s="41"/>
      <c r="BL658" s="41"/>
      <c r="BM658" s="41"/>
      <c r="BN658" s="41"/>
      <c r="BO658" s="41"/>
      <c r="BP658" s="41"/>
      <c r="BQ658" s="41"/>
      <c r="BR658" s="41"/>
      <c r="BS658" s="41"/>
      <c r="BT658" s="41"/>
      <c r="BU658" s="41"/>
      <c r="BV658" s="41"/>
      <c r="BW658" s="41"/>
      <c r="BX658" s="41"/>
    </row>
    <row r="659" spans="1:76" ht="15.75" customHeight="1">
      <c r="A659" s="41"/>
      <c r="B659" s="41"/>
      <c r="C659" s="48"/>
      <c r="D659" s="66"/>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c r="BA659" s="41"/>
      <c r="BB659" s="41"/>
      <c r="BC659" s="41"/>
      <c r="BD659" s="41"/>
      <c r="BE659" s="41"/>
      <c r="BF659" s="41"/>
      <c r="BG659" s="41"/>
      <c r="BH659" s="41"/>
      <c r="BI659" s="41"/>
      <c r="BJ659" s="41"/>
      <c r="BK659" s="41"/>
      <c r="BL659" s="41"/>
      <c r="BM659" s="41"/>
      <c r="BN659" s="41"/>
      <c r="BO659" s="41"/>
      <c r="BP659" s="41"/>
      <c r="BQ659" s="41"/>
      <c r="BR659" s="41"/>
      <c r="BS659" s="41"/>
      <c r="BT659" s="41"/>
      <c r="BU659" s="41"/>
      <c r="BV659" s="41"/>
      <c r="BW659" s="41"/>
      <c r="BX659" s="41"/>
    </row>
    <row r="660" spans="1:76" ht="15.75" customHeight="1">
      <c r="A660" s="41"/>
      <c r="B660" s="41"/>
      <c r="C660" s="48"/>
      <c r="D660" s="66"/>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c r="BA660" s="41"/>
      <c r="BB660" s="41"/>
      <c r="BC660" s="41"/>
      <c r="BD660" s="41"/>
      <c r="BE660" s="41"/>
      <c r="BF660" s="41"/>
      <c r="BG660" s="41"/>
      <c r="BH660" s="41"/>
      <c r="BI660" s="41"/>
      <c r="BJ660" s="41"/>
      <c r="BK660" s="41"/>
      <c r="BL660" s="41"/>
      <c r="BM660" s="41"/>
      <c r="BN660" s="41"/>
      <c r="BO660" s="41"/>
      <c r="BP660" s="41"/>
      <c r="BQ660" s="41"/>
      <c r="BR660" s="41"/>
      <c r="BS660" s="41"/>
      <c r="BT660" s="41"/>
      <c r="BU660" s="41"/>
      <c r="BV660" s="41"/>
      <c r="BW660" s="41"/>
      <c r="BX660" s="41"/>
    </row>
    <row r="661" spans="1:76" ht="15.75" customHeight="1">
      <c r="A661" s="41"/>
      <c r="B661" s="41"/>
      <c r="C661" s="48"/>
      <c r="D661" s="66"/>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c r="BA661" s="41"/>
      <c r="BB661" s="41"/>
      <c r="BC661" s="41"/>
      <c r="BD661" s="41"/>
      <c r="BE661" s="41"/>
      <c r="BF661" s="41"/>
      <c r="BG661" s="41"/>
      <c r="BH661" s="41"/>
      <c r="BI661" s="41"/>
      <c r="BJ661" s="41"/>
      <c r="BK661" s="41"/>
      <c r="BL661" s="41"/>
      <c r="BM661" s="41"/>
      <c r="BN661" s="41"/>
      <c r="BO661" s="41"/>
      <c r="BP661" s="41"/>
      <c r="BQ661" s="41"/>
      <c r="BR661" s="41"/>
      <c r="BS661" s="41"/>
      <c r="BT661" s="41"/>
      <c r="BU661" s="41"/>
      <c r="BV661" s="41"/>
      <c r="BW661" s="41"/>
      <c r="BX661" s="41"/>
    </row>
    <row r="662" spans="1:76" ht="15.75" customHeight="1">
      <c r="A662" s="41"/>
      <c r="B662" s="41"/>
      <c r="C662" s="48"/>
      <c r="D662" s="66"/>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c r="BA662" s="41"/>
      <c r="BB662" s="41"/>
      <c r="BC662" s="41"/>
      <c r="BD662" s="41"/>
      <c r="BE662" s="41"/>
      <c r="BF662" s="41"/>
      <c r="BG662" s="41"/>
      <c r="BH662" s="41"/>
      <c r="BI662" s="41"/>
      <c r="BJ662" s="41"/>
      <c r="BK662" s="41"/>
      <c r="BL662" s="41"/>
      <c r="BM662" s="41"/>
      <c r="BN662" s="41"/>
      <c r="BO662" s="41"/>
      <c r="BP662" s="41"/>
      <c r="BQ662" s="41"/>
      <c r="BR662" s="41"/>
      <c r="BS662" s="41"/>
      <c r="BT662" s="41"/>
      <c r="BU662" s="41"/>
      <c r="BV662" s="41"/>
      <c r="BW662" s="41"/>
      <c r="BX662" s="41"/>
    </row>
    <row r="663" spans="1:76" ht="15.75" customHeight="1">
      <c r="A663" s="41"/>
      <c r="B663" s="41"/>
      <c r="C663" s="48"/>
      <c r="D663" s="66"/>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c r="BH663" s="41"/>
      <c r="BI663" s="41"/>
      <c r="BJ663" s="41"/>
      <c r="BK663" s="41"/>
      <c r="BL663" s="41"/>
      <c r="BM663" s="41"/>
      <c r="BN663" s="41"/>
      <c r="BO663" s="41"/>
      <c r="BP663" s="41"/>
      <c r="BQ663" s="41"/>
      <c r="BR663" s="41"/>
      <c r="BS663" s="41"/>
      <c r="BT663" s="41"/>
      <c r="BU663" s="41"/>
      <c r="BV663" s="41"/>
      <c r="BW663" s="41"/>
      <c r="BX663" s="41"/>
    </row>
    <row r="664" spans="1:76" ht="15.75" customHeight="1">
      <c r="A664" s="41"/>
      <c r="B664" s="41"/>
      <c r="C664" s="48"/>
      <c r="D664" s="66"/>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c r="BA664" s="41"/>
      <c r="BB664" s="41"/>
      <c r="BC664" s="41"/>
      <c r="BD664" s="41"/>
      <c r="BE664" s="41"/>
      <c r="BF664" s="41"/>
      <c r="BG664" s="41"/>
      <c r="BH664" s="41"/>
      <c r="BI664" s="41"/>
      <c r="BJ664" s="41"/>
      <c r="BK664" s="41"/>
      <c r="BL664" s="41"/>
      <c r="BM664" s="41"/>
      <c r="BN664" s="41"/>
      <c r="BO664" s="41"/>
      <c r="BP664" s="41"/>
      <c r="BQ664" s="41"/>
      <c r="BR664" s="41"/>
      <c r="BS664" s="41"/>
      <c r="BT664" s="41"/>
      <c r="BU664" s="41"/>
      <c r="BV664" s="41"/>
      <c r="BW664" s="41"/>
      <c r="BX664" s="41"/>
    </row>
    <row r="665" spans="1:76" ht="15.75" customHeight="1">
      <c r="A665" s="41"/>
      <c r="B665" s="41"/>
      <c r="C665" s="48"/>
      <c r="D665" s="66"/>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c r="AU665" s="41"/>
      <c r="AV665" s="41"/>
      <c r="AW665" s="41"/>
      <c r="AX665" s="41"/>
      <c r="AY665" s="41"/>
      <c r="AZ665" s="41"/>
      <c r="BA665" s="41"/>
      <c r="BB665" s="41"/>
      <c r="BC665" s="41"/>
      <c r="BD665" s="41"/>
      <c r="BE665" s="41"/>
      <c r="BF665" s="41"/>
      <c r="BG665" s="41"/>
      <c r="BH665" s="41"/>
      <c r="BI665" s="41"/>
      <c r="BJ665" s="41"/>
      <c r="BK665" s="41"/>
      <c r="BL665" s="41"/>
      <c r="BM665" s="41"/>
      <c r="BN665" s="41"/>
      <c r="BO665" s="41"/>
      <c r="BP665" s="41"/>
      <c r="BQ665" s="41"/>
      <c r="BR665" s="41"/>
      <c r="BS665" s="41"/>
      <c r="BT665" s="41"/>
      <c r="BU665" s="41"/>
      <c r="BV665" s="41"/>
      <c r="BW665" s="41"/>
      <c r="BX665" s="41"/>
    </row>
    <row r="666" spans="1:76" ht="15.75" customHeight="1">
      <c r="A666" s="41"/>
      <c r="B666" s="41"/>
      <c r="C666" s="48"/>
      <c r="D666" s="66"/>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c r="AU666" s="41"/>
      <c r="AV666" s="41"/>
      <c r="AW666" s="41"/>
      <c r="AX666" s="41"/>
      <c r="AY666" s="41"/>
      <c r="AZ666" s="41"/>
      <c r="BA666" s="41"/>
      <c r="BB666" s="41"/>
      <c r="BC666" s="41"/>
      <c r="BD666" s="41"/>
      <c r="BE666" s="41"/>
      <c r="BF666" s="41"/>
      <c r="BG666" s="41"/>
      <c r="BH666" s="41"/>
      <c r="BI666" s="41"/>
      <c r="BJ666" s="41"/>
      <c r="BK666" s="41"/>
      <c r="BL666" s="41"/>
      <c r="BM666" s="41"/>
      <c r="BN666" s="41"/>
      <c r="BO666" s="41"/>
      <c r="BP666" s="41"/>
      <c r="BQ666" s="41"/>
      <c r="BR666" s="41"/>
      <c r="BS666" s="41"/>
      <c r="BT666" s="41"/>
      <c r="BU666" s="41"/>
      <c r="BV666" s="41"/>
      <c r="BW666" s="41"/>
      <c r="BX666" s="41"/>
    </row>
    <row r="667" spans="1:76" ht="15.75" customHeight="1">
      <c r="A667" s="41"/>
      <c r="B667" s="41"/>
      <c r="C667" s="48"/>
      <c r="D667" s="66"/>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c r="AU667" s="41"/>
      <c r="AV667" s="41"/>
      <c r="AW667" s="41"/>
      <c r="AX667" s="41"/>
      <c r="AY667" s="41"/>
      <c r="AZ667" s="41"/>
      <c r="BA667" s="41"/>
      <c r="BB667" s="41"/>
      <c r="BC667" s="41"/>
      <c r="BD667" s="41"/>
      <c r="BE667" s="41"/>
      <c r="BF667" s="41"/>
      <c r="BG667" s="41"/>
      <c r="BH667" s="41"/>
      <c r="BI667" s="41"/>
      <c r="BJ667" s="41"/>
      <c r="BK667" s="41"/>
      <c r="BL667" s="41"/>
      <c r="BM667" s="41"/>
      <c r="BN667" s="41"/>
      <c r="BO667" s="41"/>
      <c r="BP667" s="41"/>
      <c r="BQ667" s="41"/>
      <c r="BR667" s="41"/>
      <c r="BS667" s="41"/>
      <c r="BT667" s="41"/>
      <c r="BU667" s="41"/>
      <c r="BV667" s="41"/>
      <c r="BW667" s="41"/>
      <c r="BX667" s="41"/>
    </row>
    <row r="668" spans="1:76" ht="15.75" customHeight="1">
      <c r="A668" s="41"/>
      <c r="B668" s="41"/>
      <c r="C668" s="48"/>
      <c r="D668" s="66"/>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c r="AU668" s="41"/>
      <c r="AV668" s="41"/>
      <c r="AW668" s="41"/>
      <c r="AX668" s="41"/>
      <c r="AY668" s="41"/>
      <c r="AZ668" s="41"/>
      <c r="BA668" s="41"/>
      <c r="BB668" s="41"/>
      <c r="BC668" s="41"/>
      <c r="BD668" s="41"/>
      <c r="BE668" s="41"/>
      <c r="BF668" s="41"/>
      <c r="BG668" s="41"/>
      <c r="BH668" s="41"/>
      <c r="BI668" s="41"/>
      <c r="BJ668" s="41"/>
      <c r="BK668" s="41"/>
      <c r="BL668" s="41"/>
      <c r="BM668" s="41"/>
      <c r="BN668" s="41"/>
      <c r="BO668" s="41"/>
      <c r="BP668" s="41"/>
      <c r="BQ668" s="41"/>
      <c r="BR668" s="41"/>
      <c r="BS668" s="41"/>
      <c r="BT668" s="41"/>
      <c r="BU668" s="41"/>
      <c r="BV668" s="41"/>
      <c r="BW668" s="41"/>
      <c r="BX668" s="41"/>
    </row>
    <row r="669" spans="1:76" ht="15.75" customHeight="1">
      <c r="A669" s="41"/>
      <c r="B669" s="41"/>
      <c r="C669" s="48"/>
      <c r="D669" s="66"/>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c r="AU669" s="41"/>
      <c r="AV669" s="41"/>
      <c r="AW669" s="41"/>
      <c r="AX669" s="41"/>
      <c r="AY669" s="41"/>
      <c r="AZ669" s="41"/>
      <c r="BA669" s="41"/>
      <c r="BB669" s="41"/>
      <c r="BC669" s="41"/>
      <c r="BD669" s="41"/>
      <c r="BE669" s="41"/>
      <c r="BF669" s="41"/>
      <c r="BG669" s="41"/>
      <c r="BH669" s="41"/>
      <c r="BI669" s="41"/>
      <c r="BJ669" s="41"/>
      <c r="BK669" s="41"/>
      <c r="BL669" s="41"/>
      <c r="BM669" s="41"/>
      <c r="BN669" s="41"/>
      <c r="BO669" s="41"/>
      <c r="BP669" s="41"/>
      <c r="BQ669" s="41"/>
      <c r="BR669" s="41"/>
      <c r="BS669" s="41"/>
      <c r="BT669" s="41"/>
      <c r="BU669" s="41"/>
      <c r="BV669" s="41"/>
      <c r="BW669" s="41"/>
      <c r="BX669" s="41"/>
    </row>
    <row r="670" spans="1:76" ht="15.75" customHeight="1">
      <c r="A670" s="41"/>
      <c r="B670" s="41"/>
      <c r="C670" s="48"/>
      <c r="D670" s="66"/>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c r="BA670" s="41"/>
      <c r="BB670" s="41"/>
      <c r="BC670" s="41"/>
      <c r="BD670" s="41"/>
      <c r="BE670" s="41"/>
      <c r="BF670" s="41"/>
      <c r="BG670" s="41"/>
      <c r="BH670" s="41"/>
      <c r="BI670" s="41"/>
      <c r="BJ670" s="41"/>
      <c r="BK670" s="41"/>
      <c r="BL670" s="41"/>
      <c r="BM670" s="41"/>
      <c r="BN670" s="41"/>
      <c r="BO670" s="41"/>
      <c r="BP670" s="41"/>
      <c r="BQ670" s="41"/>
      <c r="BR670" s="41"/>
      <c r="BS670" s="41"/>
      <c r="BT670" s="41"/>
      <c r="BU670" s="41"/>
      <c r="BV670" s="41"/>
      <c r="BW670" s="41"/>
      <c r="BX670" s="41"/>
    </row>
    <row r="671" spans="1:76" ht="15.75" customHeight="1">
      <c r="A671" s="41"/>
      <c r="B671" s="41"/>
      <c r="C671" s="48"/>
      <c r="D671" s="66"/>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c r="BA671" s="41"/>
      <c r="BB671" s="41"/>
      <c r="BC671" s="41"/>
      <c r="BD671" s="41"/>
      <c r="BE671" s="41"/>
      <c r="BF671" s="41"/>
      <c r="BG671" s="41"/>
      <c r="BH671" s="41"/>
      <c r="BI671" s="41"/>
      <c r="BJ671" s="41"/>
      <c r="BK671" s="41"/>
      <c r="BL671" s="41"/>
      <c r="BM671" s="41"/>
      <c r="BN671" s="41"/>
      <c r="BO671" s="41"/>
      <c r="BP671" s="41"/>
      <c r="BQ671" s="41"/>
      <c r="BR671" s="41"/>
      <c r="BS671" s="41"/>
      <c r="BT671" s="41"/>
      <c r="BU671" s="41"/>
      <c r="BV671" s="41"/>
      <c r="BW671" s="41"/>
      <c r="BX671" s="41"/>
    </row>
    <row r="672" spans="1:76" ht="15.75" customHeight="1">
      <c r="A672" s="41"/>
      <c r="B672" s="41"/>
      <c r="C672" s="48"/>
      <c r="D672" s="66"/>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c r="BA672" s="41"/>
      <c r="BB672" s="41"/>
      <c r="BC672" s="41"/>
      <c r="BD672" s="41"/>
      <c r="BE672" s="41"/>
      <c r="BF672" s="41"/>
      <c r="BG672" s="41"/>
      <c r="BH672" s="41"/>
      <c r="BI672" s="41"/>
      <c r="BJ672" s="41"/>
      <c r="BK672" s="41"/>
      <c r="BL672" s="41"/>
      <c r="BM672" s="41"/>
      <c r="BN672" s="41"/>
      <c r="BO672" s="41"/>
      <c r="BP672" s="41"/>
      <c r="BQ672" s="41"/>
      <c r="BR672" s="41"/>
      <c r="BS672" s="41"/>
      <c r="BT672" s="41"/>
      <c r="BU672" s="41"/>
      <c r="BV672" s="41"/>
      <c r="BW672" s="41"/>
      <c r="BX672" s="41"/>
    </row>
    <row r="673" spans="1:76" ht="15.75" customHeight="1">
      <c r="A673" s="41"/>
      <c r="B673" s="41"/>
      <c r="C673" s="48"/>
      <c r="D673" s="66"/>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c r="BA673" s="41"/>
      <c r="BB673" s="41"/>
      <c r="BC673" s="41"/>
      <c r="BD673" s="41"/>
      <c r="BE673" s="41"/>
      <c r="BF673" s="41"/>
      <c r="BG673" s="41"/>
      <c r="BH673" s="41"/>
      <c r="BI673" s="41"/>
      <c r="BJ673" s="41"/>
      <c r="BK673" s="41"/>
      <c r="BL673" s="41"/>
      <c r="BM673" s="41"/>
      <c r="BN673" s="41"/>
      <c r="BO673" s="41"/>
      <c r="BP673" s="41"/>
      <c r="BQ673" s="41"/>
      <c r="BR673" s="41"/>
      <c r="BS673" s="41"/>
      <c r="BT673" s="41"/>
      <c r="BU673" s="41"/>
      <c r="BV673" s="41"/>
      <c r="BW673" s="41"/>
      <c r="BX673" s="41"/>
    </row>
    <row r="674" spans="1:76" ht="15.75" customHeight="1">
      <c r="A674" s="41"/>
      <c r="B674" s="41"/>
      <c r="C674" s="48"/>
      <c r="D674" s="66"/>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c r="AU674" s="41"/>
      <c r="AV674" s="41"/>
      <c r="AW674" s="41"/>
      <c r="AX674" s="41"/>
      <c r="AY674" s="41"/>
      <c r="AZ674" s="41"/>
      <c r="BA674" s="41"/>
      <c r="BB674" s="41"/>
      <c r="BC674" s="41"/>
      <c r="BD674" s="41"/>
      <c r="BE674" s="41"/>
      <c r="BF674" s="41"/>
      <c r="BG674" s="41"/>
      <c r="BH674" s="41"/>
      <c r="BI674" s="41"/>
      <c r="BJ674" s="41"/>
      <c r="BK674" s="41"/>
      <c r="BL674" s="41"/>
      <c r="BM674" s="41"/>
      <c r="BN674" s="41"/>
      <c r="BO674" s="41"/>
      <c r="BP674" s="41"/>
      <c r="BQ674" s="41"/>
      <c r="BR674" s="41"/>
      <c r="BS674" s="41"/>
      <c r="BT674" s="41"/>
      <c r="BU674" s="41"/>
      <c r="BV674" s="41"/>
      <c r="BW674" s="41"/>
      <c r="BX674" s="41"/>
    </row>
    <row r="675" spans="1:76" ht="15.75" customHeight="1">
      <c r="A675" s="41"/>
      <c r="B675" s="41"/>
      <c r="C675" s="48"/>
      <c r="D675" s="66"/>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c r="BA675" s="41"/>
      <c r="BB675" s="41"/>
      <c r="BC675" s="41"/>
      <c r="BD675" s="41"/>
      <c r="BE675" s="41"/>
      <c r="BF675" s="41"/>
      <c r="BG675" s="41"/>
      <c r="BH675" s="41"/>
      <c r="BI675" s="41"/>
      <c r="BJ675" s="41"/>
      <c r="BK675" s="41"/>
      <c r="BL675" s="41"/>
      <c r="BM675" s="41"/>
      <c r="BN675" s="41"/>
      <c r="BO675" s="41"/>
      <c r="BP675" s="41"/>
      <c r="BQ675" s="41"/>
      <c r="BR675" s="41"/>
      <c r="BS675" s="41"/>
      <c r="BT675" s="41"/>
      <c r="BU675" s="41"/>
      <c r="BV675" s="41"/>
      <c r="BW675" s="41"/>
      <c r="BX675" s="41"/>
    </row>
    <row r="676" spans="1:76" ht="15.75" customHeight="1">
      <c r="A676" s="41"/>
      <c r="B676" s="41"/>
      <c r="C676" s="48"/>
      <c r="D676" s="66"/>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c r="BA676" s="41"/>
      <c r="BB676" s="41"/>
      <c r="BC676" s="41"/>
      <c r="BD676" s="41"/>
      <c r="BE676" s="41"/>
      <c r="BF676" s="41"/>
      <c r="BG676" s="41"/>
      <c r="BH676" s="41"/>
      <c r="BI676" s="41"/>
      <c r="BJ676" s="41"/>
      <c r="BK676" s="41"/>
      <c r="BL676" s="41"/>
      <c r="BM676" s="41"/>
      <c r="BN676" s="41"/>
      <c r="BO676" s="41"/>
      <c r="BP676" s="41"/>
      <c r="BQ676" s="41"/>
      <c r="BR676" s="41"/>
      <c r="BS676" s="41"/>
      <c r="BT676" s="41"/>
      <c r="BU676" s="41"/>
      <c r="BV676" s="41"/>
      <c r="BW676" s="41"/>
      <c r="BX676" s="41"/>
    </row>
    <row r="677" spans="1:76" ht="15.75" customHeight="1">
      <c r="A677" s="41"/>
      <c r="B677" s="41"/>
      <c r="C677" s="48"/>
      <c r="D677" s="66"/>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c r="BA677" s="41"/>
      <c r="BB677" s="41"/>
      <c r="BC677" s="41"/>
      <c r="BD677" s="41"/>
      <c r="BE677" s="41"/>
      <c r="BF677" s="41"/>
      <c r="BG677" s="41"/>
      <c r="BH677" s="41"/>
      <c r="BI677" s="41"/>
      <c r="BJ677" s="41"/>
      <c r="BK677" s="41"/>
      <c r="BL677" s="41"/>
      <c r="BM677" s="41"/>
      <c r="BN677" s="41"/>
      <c r="BO677" s="41"/>
      <c r="BP677" s="41"/>
      <c r="BQ677" s="41"/>
      <c r="BR677" s="41"/>
      <c r="BS677" s="41"/>
      <c r="BT677" s="41"/>
      <c r="BU677" s="41"/>
      <c r="BV677" s="41"/>
      <c r="BW677" s="41"/>
      <c r="BX677" s="41"/>
    </row>
    <row r="678" spans="1:76" ht="15.75" customHeight="1">
      <c r="A678" s="41"/>
      <c r="B678" s="41"/>
      <c r="C678" s="48"/>
      <c r="D678" s="66"/>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c r="BH678" s="41"/>
      <c r="BI678" s="41"/>
      <c r="BJ678" s="41"/>
      <c r="BK678" s="41"/>
      <c r="BL678" s="41"/>
      <c r="BM678" s="41"/>
      <c r="BN678" s="41"/>
      <c r="BO678" s="41"/>
      <c r="BP678" s="41"/>
      <c r="BQ678" s="41"/>
      <c r="BR678" s="41"/>
      <c r="BS678" s="41"/>
      <c r="BT678" s="41"/>
      <c r="BU678" s="41"/>
      <c r="BV678" s="41"/>
      <c r="BW678" s="41"/>
      <c r="BX678" s="41"/>
    </row>
    <row r="679" spans="1:76" ht="15.75" customHeight="1">
      <c r="A679" s="41"/>
      <c r="B679" s="41"/>
      <c r="C679" s="48"/>
      <c r="D679" s="66"/>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c r="BA679" s="41"/>
      <c r="BB679" s="41"/>
      <c r="BC679" s="41"/>
      <c r="BD679" s="41"/>
      <c r="BE679" s="41"/>
      <c r="BF679" s="41"/>
      <c r="BG679" s="41"/>
      <c r="BH679" s="41"/>
      <c r="BI679" s="41"/>
      <c r="BJ679" s="41"/>
      <c r="BK679" s="41"/>
      <c r="BL679" s="41"/>
      <c r="BM679" s="41"/>
      <c r="BN679" s="41"/>
      <c r="BO679" s="41"/>
      <c r="BP679" s="41"/>
      <c r="BQ679" s="41"/>
      <c r="BR679" s="41"/>
      <c r="BS679" s="41"/>
      <c r="BT679" s="41"/>
      <c r="BU679" s="41"/>
      <c r="BV679" s="41"/>
      <c r="BW679" s="41"/>
      <c r="BX679" s="41"/>
    </row>
    <row r="680" spans="1:76" ht="15.75" customHeight="1">
      <c r="A680" s="41"/>
      <c r="B680" s="41"/>
      <c r="C680" s="48"/>
      <c r="D680" s="66"/>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c r="BA680" s="41"/>
      <c r="BB680" s="41"/>
      <c r="BC680" s="41"/>
      <c r="BD680" s="41"/>
      <c r="BE680" s="41"/>
      <c r="BF680" s="41"/>
      <c r="BG680" s="41"/>
      <c r="BH680" s="41"/>
      <c r="BI680" s="41"/>
      <c r="BJ680" s="41"/>
      <c r="BK680" s="41"/>
      <c r="BL680" s="41"/>
      <c r="BM680" s="41"/>
      <c r="BN680" s="41"/>
      <c r="BO680" s="41"/>
      <c r="BP680" s="41"/>
      <c r="BQ680" s="41"/>
      <c r="BR680" s="41"/>
      <c r="BS680" s="41"/>
      <c r="BT680" s="41"/>
      <c r="BU680" s="41"/>
      <c r="BV680" s="41"/>
      <c r="BW680" s="41"/>
      <c r="BX680" s="41"/>
    </row>
    <row r="681" spans="1:76" ht="15.75" customHeight="1">
      <c r="A681" s="41"/>
      <c r="B681" s="41"/>
      <c r="C681" s="48"/>
      <c r="D681" s="66"/>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c r="BA681" s="41"/>
      <c r="BB681" s="41"/>
      <c r="BC681" s="41"/>
      <c r="BD681" s="41"/>
      <c r="BE681" s="41"/>
      <c r="BF681" s="41"/>
      <c r="BG681" s="41"/>
      <c r="BH681" s="41"/>
      <c r="BI681" s="41"/>
      <c r="BJ681" s="41"/>
      <c r="BK681" s="41"/>
      <c r="BL681" s="41"/>
      <c r="BM681" s="41"/>
      <c r="BN681" s="41"/>
      <c r="BO681" s="41"/>
      <c r="BP681" s="41"/>
      <c r="BQ681" s="41"/>
      <c r="BR681" s="41"/>
      <c r="BS681" s="41"/>
      <c r="BT681" s="41"/>
      <c r="BU681" s="41"/>
      <c r="BV681" s="41"/>
      <c r="BW681" s="41"/>
      <c r="BX681" s="41"/>
    </row>
    <row r="682" spans="1:76" ht="15.75" customHeight="1">
      <c r="A682" s="41"/>
      <c r="B682" s="41"/>
      <c r="C682" s="48"/>
      <c r="D682" s="66"/>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c r="BA682" s="41"/>
      <c r="BB682" s="41"/>
      <c r="BC682" s="41"/>
      <c r="BD682" s="41"/>
      <c r="BE682" s="41"/>
      <c r="BF682" s="41"/>
      <c r="BG682" s="41"/>
      <c r="BH682" s="41"/>
      <c r="BI682" s="41"/>
      <c r="BJ682" s="41"/>
      <c r="BK682" s="41"/>
      <c r="BL682" s="41"/>
      <c r="BM682" s="41"/>
      <c r="BN682" s="41"/>
      <c r="BO682" s="41"/>
      <c r="BP682" s="41"/>
      <c r="BQ682" s="41"/>
      <c r="BR682" s="41"/>
      <c r="BS682" s="41"/>
      <c r="BT682" s="41"/>
      <c r="BU682" s="41"/>
      <c r="BV682" s="41"/>
      <c r="BW682" s="41"/>
      <c r="BX682" s="41"/>
    </row>
    <row r="683" spans="1:76" ht="15.75" customHeight="1">
      <c r="A683" s="41"/>
      <c r="B683" s="41"/>
      <c r="C683" s="48"/>
      <c r="D683" s="66"/>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c r="BA683" s="41"/>
      <c r="BB683" s="41"/>
      <c r="BC683" s="41"/>
      <c r="BD683" s="41"/>
      <c r="BE683" s="41"/>
      <c r="BF683" s="41"/>
      <c r="BG683" s="41"/>
      <c r="BH683" s="41"/>
      <c r="BI683" s="41"/>
      <c r="BJ683" s="41"/>
      <c r="BK683" s="41"/>
      <c r="BL683" s="41"/>
      <c r="BM683" s="41"/>
      <c r="BN683" s="41"/>
      <c r="BO683" s="41"/>
      <c r="BP683" s="41"/>
      <c r="BQ683" s="41"/>
      <c r="BR683" s="41"/>
      <c r="BS683" s="41"/>
      <c r="BT683" s="41"/>
      <c r="BU683" s="41"/>
      <c r="BV683" s="41"/>
      <c r="BW683" s="41"/>
      <c r="BX683" s="41"/>
    </row>
    <row r="684" spans="1:76" ht="15.75" customHeight="1">
      <c r="A684" s="41"/>
      <c r="B684" s="41"/>
      <c r="C684" s="48"/>
      <c r="D684" s="66"/>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c r="BH684" s="41"/>
      <c r="BI684" s="41"/>
      <c r="BJ684" s="41"/>
      <c r="BK684" s="41"/>
      <c r="BL684" s="41"/>
      <c r="BM684" s="41"/>
      <c r="BN684" s="41"/>
      <c r="BO684" s="41"/>
      <c r="BP684" s="41"/>
      <c r="BQ684" s="41"/>
      <c r="BR684" s="41"/>
      <c r="BS684" s="41"/>
      <c r="BT684" s="41"/>
      <c r="BU684" s="41"/>
      <c r="BV684" s="41"/>
      <c r="BW684" s="41"/>
      <c r="BX684" s="41"/>
    </row>
    <row r="685" spans="1:76" ht="15.75" customHeight="1">
      <c r="A685" s="41"/>
      <c r="B685" s="41"/>
      <c r="C685" s="48"/>
      <c r="D685" s="66"/>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c r="AU685" s="41"/>
      <c r="AV685" s="41"/>
      <c r="AW685" s="41"/>
      <c r="AX685" s="41"/>
      <c r="AY685" s="41"/>
      <c r="AZ685" s="41"/>
      <c r="BA685" s="41"/>
      <c r="BB685" s="41"/>
      <c r="BC685" s="41"/>
      <c r="BD685" s="41"/>
      <c r="BE685" s="41"/>
      <c r="BF685" s="41"/>
      <c r="BG685" s="41"/>
      <c r="BH685" s="41"/>
      <c r="BI685" s="41"/>
      <c r="BJ685" s="41"/>
      <c r="BK685" s="41"/>
      <c r="BL685" s="41"/>
      <c r="BM685" s="41"/>
      <c r="BN685" s="41"/>
      <c r="BO685" s="41"/>
      <c r="BP685" s="41"/>
      <c r="BQ685" s="41"/>
      <c r="BR685" s="41"/>
      <c r="BS685" s="41"/>
      <c r="BT685" s="41"/>
      <c r="BU685" s="41"/>
      <c r="BV685" s="41"/>
      <c r="BW685" s="41"/>
      <c r="BX685" s="41"/>
    </row>
    <row r="686" spans="1:76" ht="15.75" customHeight="1">
      <c r="A686" s="41"/>
      <c r="B686" s="41"/>
      <c r="C686" s="48"/>
      <c r="D686" s="66"/>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c r="AU686" s="41"/>
      <c r="AV686" s="41"/>
      <c r="AW686" s="41"/>
      <c r="AX686" s="41"/>
      <c r="AY686" s="41"/>
      <c r="AZ686" s="41"/>
      <c r="BA686" s="41"/>
      <c r="BB686" s="41"/>
      <c r="BC686" s="41"/>
      <c r="BD686" s="41"/>
      <c r="BE686" s="41"/>
      <c r="BF686" s="41"/>
      <c r="BG686" s="41"/>
      <c r="BH686" s="41"/>
      <c r="BI686" s="41"/>
      <c r="BJ686" s="41"/>
      <c r="BK686" s="41"/>
      <c r="BL686" s="41"/>
      <c r="BM686" s="41"/>
      <c r="BN686" s="41"/>
      <c r="BO686" s="41"/>
      <c r="BP686" s="41"/>
      <c r="BQ686" s="41"/>
      <c r="BR686" s="41"/>
      <c r="BS686" s="41"/>
      <c r="BT686" s="41"/>
      <c r="BU686" s="41"/>
      <c r="BV686" s="41"/>
      <c r="BW686" s="41"/>
      <c r="BX686" s="41"/>
    </row>
    <row r="687" spans="1:76" ht="15.75" customHeight="1">
      <c r="A687" s="41"/>
      <c r="B687" s="41"/>
      <c r="C687" s="48"/>
      <c r="D687" s="66"/>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c r="BH687" s="41"/>
      <c r="BI687" s="41"/>
      <c r="BJ687" s="41"/>
      <c r="BK687" s="41"/>
      <c r="BL687" s="41"/>
      <c r="BM687" s="41"/>
      <c r="BN687" s="41"/>
      <c r="BO687" s="41"/>
      <c r="BP687" s="41"/>
      <c r="BQ687" s="41"/>
      <c r="BR687" s="41"/>
      <c r="BS687" s="41"/>
      <c r="BT687" s="41"/>
      <c r="BU687" s="41"/>
      <c r="BV687" s="41"/>
      <c r="BW687" s="41"/>
      <c r="BX687" s="41"/>
    </row>
    <row r="688" spans="1:76" ht="15.75" customHeight="1">
      <c r="A688" s="41"/>
      <c r="B688" s="41"/>
      <c r="C688" s="48"/>
      <c r="D688" s="66"/>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c r="AU688" s="41"/>
      <c r="AV688" s="41"/>
      <c r="AW688" s="41"/>
      <c r="AX688" s="41"/>
      <c r="AY688" s="41"/>
      <c r="AZ688" s="41"/>
      <c r="BA688" s="41"/>
      <c r="BB688" s="41"/>
      <c r="BC688" s="41"/>
      <c r="BD688" s="41"/>
      <c r="BE688" s="41"/>
      <c r="BF688" s="41"/>
      <c r="BG688" s="41"/>
      <c r="BH688" s="41"/>
      <c r="BI688" s="41"/>
      <c r="BJ688" s="41"/>
      <c r="BK688" s="41"/>
      <c r="BL688" s="41"/>
      <c r="BM688" s="41"/>
      <c r="BN688" s="41"/>
      <c r="BO688" s="41"/>
      <c r="BP688" s="41"/>
      <c r="BQ688" s="41"/>
      <c r="BR688" s="41"/>
      <c r="BS688" s="41"/>
      <c r="BT688" s="41"/>
      <c r="BU688" s="41"/>
      <c r="BV688" s="41"/>
      <c r="BW688" s="41"/>
      <c r="BX688" s="41"/>
    </row>
    <row r="689" spans="1:76" ht="15.75" customHeight="1">
      <c r="A689" s="41"/>
      <c r="B689" s="41"/>
      <c r="C689" s="48"/>
      <c r="D689" s="66"/>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c r="BA689" s="41"/>
      <c r="BB689" s="41"/>
      <c r="BC689" s="41"/>
      <c r="BD689" s="41"/>
      <c r="BE689" s="41"/>
      <c r="BF689" s="41"/>
      <c r="BG689" s="41"/>
      <c r="BH689" s="41"/>
      <c r="BI689" s="41"/>
      <c r="BJ689" s="41"/>
      <c r="BK689" s="41"/>
      <c r="BL689" s="41"/>
      <c r="BM689" s="41"/>
      <c r="BN689" s="41"/>
      <c r="BO689" s="41"/>
      <c r="BP689" s="41"/>
      <c r="BQ689" s="41"/>
      <c r="BR689" s="41"/>
      <c r="BS689" s="41"/>
      <c r="BT689" s="41"/>
      <c r="BU689" s="41"/>
      <c r="BV689" s="41"/>
      <c r="BW689" s="41"/>
      <c r="BX689" s="41"/>
    </row>
    <row r="690" spans="1:76" ht="15.75" customHeight="1">
      <c r="A690" s="41"/>
      <c r="B690" s="41"/>
      <c r="C690" s="48"/>
      <c r="D690" s="66"/>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c r="BA690" s="41"/>
      <c r="BB690" s="41"/>
      <c r="BC690" s="41"/>
      <c r="BD690" s="41"/>
      <c r="BE690" s="41"/>
      <c r="BF690" s="41"/>
      <c r="BG690" s="41"/>
      <c r="BH690" s="41"/>
      <c r="BI690" s="41"/>
      <c r="BJ690" s="41"/>
      <c r="BK690" s="41"/>
      <c r="BL690" s="41"/>
      <c r="BM690" s="41"/>
      <c r="BN690" s="41"/>
      <c r="BO690" s="41"/>
      <c r="BP690" s="41"/>
      <c r="BQ690" s="41"/>
      <c r="BR690" s="41"/>
      <c r="BS690" s="41"/>
      <c r="BT690" s="41"/>
      <c r="BU690" s="41"/>
      <c r="BV690" s="41"/>
      <c r="BW690" s="41"/>
      <c r="BX690" s="41"/>
    </row>
    <row r="691" spans="1:76" ht="15.75" customHeight="1">
      <c r="A691" s="41"/>
      <c r="B691" s="41"/>
      <c r="C691" s="48"/>
      <c r="D691" s="66"/>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c r="BA691" s="41"/>
      <c r="BB691" s="41"/>
      <c r="BC691" s="41"/>
      <c r="BD691" s="41"/>
      <c r="BE691" s="41"/>
      <c r="BF691" s="41"/>
      <c r="BG691" s="41"/>
      <c r="BH691" s="41"/>
      <c r="BI691" s="41"/>
      <c r="BJ691" s="41"/>
      <c r="BK691" s="41"/>
      <c r="BL691" s="41"/>
      <c r="BM691" s="41"/>
      <c r="BN691" s="41"/>
      <c r="BO691" s="41"/>
      <c r="BP691" s="41"/>
      <c r="BQ691" s="41"/>
      <c r="BR691" s="41"/>
      <c r="BS691" s="41"/>
      <c r="BT691" s="41"/>
      <c r="BU691" s="41"/>
      <c r="BV691" s="41"/>
      <c r="BW691" s="41"/>
      <c r="BX691" s="41"/>
    </row>
    <row r="692" spans="1:76" ht="15.75" customHeight="1">
      <c r="A692" s="41"/>
      <c r="B692" s="41"/>
      <c r="C692" s="48"/>
      <c r="D692" s="66"/>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c r="BA692" s="41"/>
      <c r="BB692" s="41"/>
      <c r="BC692" s="41"/>
      <c r="BD692" s="41"/>
      <c r="BE692" s="41"/>
      <c r="BF692" s="41"/>
      <c r="BG692" s="41"/>
      <c r="BH692" s="41"/>
      <c r="BI692" s="41"/>
      <c r="BJ692" s="41"/>
      <c r="BK692" s="41"/>
      <c r="BL692" s="41"/>
      <c r="BM692" s="41"/>
      <c r="BN692" s="41"/>
      <c r="BO692" s="41"/>
      <c r="BP692" s="41"/>
      <c r="BQ692" s="41"/>
      <c r="BR692" s="41"/>
      <c r="BS692" s="41"/>
      <c r="BT692" s="41"/>
      <c r="BU692" s="41"/>
      <c r="BV692" s="41"/>
      <c r="BW692" s="41"/>
      <c r="BX692" s="41"/>
    </row>
    <row r="693" spans="1:76" ht="15.75" customHeight="1">
      <c r="A693" s="41"/>
      <c r="B693" s="41"/>
      <c r="C693" s="48"/>
      <c r="D693" s="66"/>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c r="BA693" s="41"/>
      <c r="BB693" s="41"/>
      <c r="BC693" s="41"/>
      <c r="BD693" s="41"/>
      <c r="BE693" s="41"/>
      <c r="BF693" s="41"/>
      <c r="BG693" s="41"/>
      <c r="BH693" s="41"/>
      <c r="BI693" s="41"/>
      <c r="BJ693" s="41"/>
      <c r="BK693" s="41"/>
      <c r="BL693" s="41"/>
      <c r="BM693" s="41"/>
      <c r="BN693" s="41"/>
      <c r="BO693" s="41"/>
      <c r="BP693" s="41"/>
      <c r="BQ693" s="41"/>
      <c r="BR693" s="41"/>
      <c r="BS693" s="41"/>
      <c r="BT693" s="41"/>
      <c r="BU693" s="41"/>
      <c r="BV693" s="41"/>
      <c r="BW693" s="41"/>
      <c r="BX693" s="41"/>
    </row>
    <row r="694" spans="1:76" ht="15.75" customHeight="1">
      <c r="A694" s="41"/>
      <c r="B694" s="41"/>
      <c r="C694" s="48"/>
      <c r="D694" s="66"/>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c r="BA694" s="41"/>
      <c r="BB694" s="41"/>
      <c r="BC694" s="41"/>
      <c r="BD694" s="41"/>
      <c r="BE694" s="41"/>
      <c r="BF694" s="41"/>
      <c r="BG694" s="41"/>
      <c r="BH694" s="41"/>
      <c r="BI694" s="41"/>
      <c r="BJ694" s="41"/>
      <c r="BK694" s="41"/>
      <c r="BL694" s="41"/>
      <c r="BM694" s="41"/>
      <c r="BN694" s="41"/>
      <c r="BO694" s="41"/>
      <c r="BP694" s="41"/>
      <c r="BQ694" s="41"/>
      <c r="BR694" s="41"/>
      <c r="BS694" s="41"/>
      <c r="BT694" s="41"/>
      <c r="BU694" s="41"/>
      <c r="BV694" s="41"/>
      <c r="BW694" s="41"/>
      <c r="BX694" s="41"/>
    </row>
    <row r="695" spans="1:76" ht="15.75" customHeight="1">
      <c r="A695" s="41"/>
      <c r="B695" s="41"/>
      <c r="C695" s="48"/>
      <c r="D695" s="66"/>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c r="BA695" s="41"/>
      <c r="BB695" s="41"/>
      <c r="BC695" s="41"/>
      <c r="BD695" s="41"/>
      <c r="BE695" s="41"/>
      <c r="BF695" s="41"/>
      <c r="BG695" s="41"/>
      <c r="BH695" s="41"/>
      <c r="BI695" s="41"/>
      <c r="BJ695" s="41"/>
      <c r="BK695" s="41"/>
      <c r="BL695" s="41"/>
      <c r="BM695" s="41"/>
      <c r="BN695" s="41"/>
      <c r="BO695" s="41"/>
      <c r="BP695" s="41"/>
      <c r="BQ695" s="41"/>
      <c r="BR695" s="41"/>
      <c r="BS695" s="41"/>
      <c r="BT695" s="41"/>
      <c r="BU695" s="41"/>
      <c r="BV695" s="41"/>
      <c r="BW695" s="41"/>
      <c r="BX695" s="41"/>
    </row>
    <row r="696" spans="1:76" ht="15.75" customHeight="1">
      <c r="A696" s="41"/>
      <c r="B696" s="41"/>
      <c r="C696" s="48"/>
      <c r="D696" s="66"/>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row>
    <row r="697" spans="1:76" ht="15.75" customHeight="1">
      <c r="A697" s="41"/>
      <c r="B697" s="41"/>
      <c r="C697" s="48"/>
      <c r="D697" s="66"/>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41"/>
      <c r="BC697" s="41"/>
      <c r="BD697" s="41"/>
      <c r="BE697" s="41"/>
      <c r="BF697" s="41"/>
      <c r="BG697" s="41"/>
      <c r="BH697" s="41"/>
      <c r="BI697" s="41"/>
      <c r="BJ697" s="41"/>
      <c r="BK697" s="41"/>
      <c r="BL697" s="41"/>
      <c r="BM697" s="41"/>
      <c r="BN697" s="41"/>
      <c r="BO697" s="41"/>
      <c r="BP697" s="41"/>
      <c r="BQ697" s="41"/>
      <c r="BR697" s="41"/>
      <c r="BS697" s="41"/>
      <c r="BT697" s="41"/>
      <c r="BU697" s="41"/>
      <c r="BV697" s="41"/>
      <c r="BW697" s="41"/>
      <c r="BX697" s="41"/>
    </row>
    <row r="698" spans="1:76" ht="15.75" customHeight="1">
      <c r="A698" s="41"/>
      <c r="B698" s="41"/>
      <c r="C698" s="48"/>
      <c r="D698" s="66"/>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row>
    <row r="699" spans="1:76" ht="15.75" customHeight="1">
      <c r="A699" s="41"/>
      <c r="B699" s="41"/>
      <c r="C699" s="48"/>
      <c r="D699" s="66"/>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c r="BA699" s="41"/>
      <c r="BB699" s="41"/>
      <c r="BC699" s="41"/>
      <c r="BD699" s="41"/>
      <c r="BE699" s="41"/>
      <c r="BF699" s="41"/>
      <c r="BG699" s="41"/>
      <c r="BH699" s="41"/>
      <c r="BI699" s="41"/>
      <c r="BJ699" s="41"/>
      <c r="BK699" s="41"/>
      <c r="BL699" s="41"/>
      <c r="BM699" s="41"/>
      <c r="BN699" s="41"/>
      <c r="BO699" s="41"/>
      <c r="BP699" s="41"/>
      <c r="BQ699" s="41"/>
      <c r="BR699" s="41"/>
      <c r="BS699" s="41"/>
      <c r="BT699" s="41"/>
      <c r="BU699" s="41"/>
      <c r="BV699" s="41"/>
      <c r="BW699" s="41"/>
      <c r="BX699" s="41"/>
    </row>
    <row r="700" spans="1:76" ht="15.75" customHeight="1">
      <c r="A700" s="41"/>
      <c r="B700" s="41"/>
      <c r="C700" s="48"/>
      <c r="D700" s="66"/>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c r="AU700" s="41"/>
      <c r="AV700" s="41"/>
      <c r="AW700" s="41"/>
      <c r="AX700" s="41"/>
      <c r="AY700" s="41"/>
      <c r="AZ700" s="41"/>
      <c r="BA700" s="41"/>
      <c r="BB700" s="41"/>
      <c r="BC700" s="41"/>
      <c r="BD700" s="41"/>
      <c r="BE700" s="41"/>
      <c r="BF700" s="41"/>
      <c r="BG700" s="41"/>
      <c r="BH700" s="41"/>
      <c r="BI700" s="41"/>
      <c r="BJ700" s="41"/>
      <c r="BK700" s="41"/>
      <c r="BL700" s="41"/>
      <c r="BM700" s="41"/>
      <c r="BN700" s="41"/>
      <c r="BO700" s="41"/>
      <c r="BP700" s="41"/>
      <c r="BQ700" s="41"/>
      <c r="BR700" s="41"/>
      <c r="BS700" s="41"/>
      <c r="BT700" s="41"/>
      <c r="BU700" s="41"/>
      <c r="BV700" s="41"/>
      <c r="BW700" s="41"/>
      <c r="BX700" s="41"/>
    </row>
    <row r="701" spans="1:76" ht="15.75" customHeight="1">
      <c r="A701" s="41"/>
      <c r="B701" s="41"/>
      <c r="C701" s="48"/>
      <c r="D701" s="66"/>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c r="AZ701" s="41"/>
      <c r="BA701" s="41"/>
      <c r="BB701" s="41"/>
      <c r="BC701" s="41"/>
      <c r="BD701" s="41"/>
      <c r="BE701" s="41"/>
      <c r="BF701" s="41"/>
      <c r="BG701" s="41"/>
      <c r="BH701" s="41"/>
      <c r="BI701" s="41"/>
      <c r="BJ701" s="41"/>
      <c r="BK701" s="41"/>
      <c r="BL701" s="41"/>
      <c r="BM701" s="41"/>
      <c r="BN701" s="41"/>
      <c r="BO701" s="41"/>
      <c r="BP701" s="41"/>
      <c r="BQ701" s="41"/>
      <c r="BR701" s="41"/>
      <c r="BS701" s="41"/>
      <c r="BT701" s="41"/>
      <c r="BU701" s="41"/>
      <c r="BV701" s="41"/>
      <c r="BW701" s="41"/>
      <c r="BX701" s="41"/>
    </row>
    <row r="702" spans="1:76" ht="15.75" customHeight="1">
      <c r="A702" s="41"/>
      <c r="B702" s="41"/>
      <c r="C702" s="48"/>
      <c r="D702" s="66"/>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c r="BA702" s="41"/>
      <c r="BB702" s="41"/>
      <c r="BC702" s="41"/>
      <c r="BD702" s="41"/>
      <c r="BE702" s="41"/>
      <c r="BF702" s="41"/>
      <c r="BG702" s="41"/>
      <c r="BH702" s="41"/>
      <c r="BI702" s="41"/>
      <c r="BJ702" s="41"/>
      <c r="BK702" s="41"/>
      <c r="BL702" s="41"/>
      <c r="BM702" s="41"/>
      <c r="BN702" s="41"/>
      <c r="BO702" s="41"/>
      <c r="BP702" s="41"/>
      <c r="BQ702" s="41"/>
      <c r="BR702" s="41"/>
      <c r="BS702" s="41"/>
      <c r="BT702" s="41"/>
      <c r="BU702" s="41"/>
      <c r="BV702" s="41"/>
      <c r="BW702" s="41"/>
      <c r="BX702" s="41"/>
    </row>
    <row r="703" spans="1:76" ht="15.75" customHeight="1">
      <c r="A703" s="41"/>
      <c r="B703" s="41"/>
      <c r="C703" s="48"/>
      <c r="D703" s="66"/>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c r="BA703" s="41"/>
      <c r="BB703" s="41"/>
      <c r="BC703" s="41"/>
      <c r="BD703" s="41"/>
      <c r="BE703" s="41"/>
      <c r="BF703" s="41"/>
      <c r="BG703" s="41"/>
      <c r="BH703" s="41"/>
      <c r="BI703" s="41"/>
      <c r="BJ703" s="41"/>
      <c r="BK703" s="41"/>
      <c r="BL703" s="41"/>
      <c r="BM703" s="41"/>
      <c r="BN703" s="41"/>
      <c r="BO703" s="41"/>
      <c r="BP703" s="41"/>
      <c r="BQ703" s="41"/>
      <c r="BR703" s="41"/>
      <c r="BS703" s="41"/>
      <c r="BT703" s="41"/>
      <c r="BU703" s="41"/>
      <c r="BV703" s="41"/>
      <c r="BW703" s="41"/>
      <c r="BX703" s="41"/>
    </row>
    <row r="704" spans="1:76" ht="15.75" customHeight="1">
      <c r="A704" s="41"/>
      <c r="B704" s="41"/>
      <c r="C704" s="48"/>
      <c r="D704" s="66"/>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c r="BA704" s="41"/>
      <c r="BB704" s="41"/>
      <c r="BC704" s="41"/>
      <c r="BD704" s="41"/>
      <c r="BE704" s="41"/>
      <c r="BF704" s="41"/>
      <c r="BG704" s="41"/>
      <c r="BH704" s="41"/>
      <c r="BI704" s="41"/>
      <c r="BJ704" s="41"/>
      <c r="BK704" s="41"/>
      <c r="BL704" s="41"/>
      <c r="BM704" s="41"/>
      <c r="BN704" s="41"/>
      <c r="BO704" s="41"/>
      <c r="BP704" s="41"/>
      <c r="BQ704" s="41"/>
      <c r="BR704" s="41"/>
      <c r="BS704" s="41"/>
      <c r="BT704" s="41"/>
      <c r="BU704" s="41"/>
      <c r="BV704" s="41"/>
      <c r="BW704" s="41"/>
      <c r="BX704" s="41"/>
    </row>
    <row r="705" spans="1:76" ht="15.75" customHeight="1">
      <c r="A705" s="41"/>
      <c r="B705" s="41"/>
      <c r="C705" s="48"/>
      <c r="D705" s="66"/>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c r="AU705" s="41"/>
      <c r="AV705" s="41"/>
      <c r="AW705" s="41"/>
      <c r="AX705" s="41"/>
      <c r="AY705" s="41"/>
      <c r="AZ705" s="41"/>
      <c r="BA705" s="41"/>
      <c r="BB705" s="41"/>
      <c r="BC705" s="41"/>
      <c r="BD705" s="41"/>
      <c r="BE705" s="41"/>
      <c r="BF705" s="41"/>
      <c r="BG705" s="41"/>
      <c r="BH705" s="41"/>
      <c r="BI705" s="41"/>
      <c r="BJ705" s="41"/>
      <c r="BK705" s="41"/>
      <c r="BL705" s="41"/>
      <c r="BM705" s="41"/>
      <c r="BN705" s="41"/>
      <c r="BO705" s="41"/>
      <c r="BP705" s="41"/>
      <c r="BQ705" s="41"/>
      <c r="BR705" s="41"/>
      <c r="BS705" s="41"/>
      <c r="BT705" s="41"/>
      <c r="BU705" s="41"/>
      <c r="BV705" s="41"/>
      <c r="BW705" s="41"/>
      <c r="BX705" s="41"/>
    </row>
    <row r="706" spans="1:76" ht="15.75" customHeight="1">
      <c r="A706" s="41"/>
      <c r="B706" s="41"/>
      <c r="C706" s="48"/>
      <c r="D706" s="66"/>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c r="AU706" s="41"/>
      <c r="AV706" s="41"/>
      <c r="AW706" s="41"/>
      <c r="AX706" s="41"/>
      <c r="AY706" s="41"/>
      <c r="AZ706" s="41"/>
      <c r="BA706" s="41"/>
      <c r="BB706" s="41"/>
      <c r="BC706" s="41"/>
      <c r="BD706" s="41"/>
      <c r="BE706" s="41"/>
      <c r="BF706" s="41"/>
      <c r="BG706" s="41"/>
      <c r="BH706" s="41"/>
      <c r="BI706" s="41"/>
      <c r="BJ706" s="41"/>
      <c r="BK706" s="41"/>
      <c r="BL706" s="41"/>
      <c r="BM706" s="41"/>
      <c r="BN706" s="41"/>
      <c r="BO706" s="41"/>
      <c r="BP706" s="41"/>
      <c r="BQ706" s="41"/>
      <c r="BR706" s="41"/>
      <c r="BS706" s="41"/>
      <c r="BT706" s="41"/>
      <c r="BU706" s="41"/>
      <c r="BV706" s="41"/>
      <c r="BW706" s="41"/>
      <c r="BX706" s="41"/>
    </row>
    <row r="707" spans="1:76" ht="15.75" customHeight="1">
      <c r="A707" s="41"/>
      <c r="B707" s="41"/>
      <c r="C707" s="48"/>
      <c r="D707" s="66"/>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c r="AZ707" s="41"/>
      <c r="BA707" s="41"/>
      <c r="BB707" s="41"/>
      <c r="BC707" s="41"/>
      <c r="BD707" s="41"/>
      <c r="BE707" s="41"/>
      <c r="BF707" s="41"/>
      <c r="BG707" s="41"/>
      <c r="BH707" s="41"/>
      <c r="BI707" s="41"/>
      <c r="BJ707" s="41"/>
      <c r="BK707" s="41"/>
      <c r="BL707" s="41"/>
      <c r="BM707" s="41"/>
      <c r="BN707" s="41"/>
      <c r="BO707" s="41"/>
      <c r="BP707" s="41"/>
      <c r="BQ707" s="41"/>
      <c r="BR707" s="41"/>
      <c r="BS707" s="41"/>
      <c r="BT707" s="41"/>
      <c r="BU707" s="41"/>
      <c r="BV707" s="41"/>
      <c r="BW707" s="41"/>
      <c r="BX707" s="41"/>
    </row>
    <row r="708" spans="1:76" ht="15.75" customHeight="1">
      <c r="A708" s="41"/>
      <c r="B708" s="41"/>
      <c r="C708" s="48"/>
      <c r="D708" s="66"/>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c r="AU708" s="41"/>
      <c r="AV708" s="41"/>
      <c r="AW708" s="41"/>
      <c r="AX708" s="41"/>
      <c r="AY708" s="41"/>
      <c r="AZ708" s="41"/>
      <c r="BA708" s="41"/>
      <c r="BB708" s="41"/>
      <c r="BC708" s="41"/>
      <c r="BD708" s="41"/>
      <c r="BE708" s="41"/>
      <c r="BF708" s="41"/>
      <c r="BG708" s="41"/>
      <c r="BH708" s="41"/>
      <c r="BI708" s="41"/>
      <c r="BJ708" s="41"/>
      <c r="BK708" s="41"/>
      <c r="BL708" s="41"/>
      <c r="BM708" s="41"/>
      <c r="BN708" s="41"/>
      <c r="BO708" s="41"/>
      <c r="BP708" s="41"/>
      <c r="BQ708" s="41"/>
      <c r="BR708" s="41"/>
      <c r="BS708" s="41"/>
      <c r="BT708" s="41"/>
      <c r="BU708" s="41"/>
      <c r="BV708" s="41"/>
      <c r="BW708" s="41"/>
      <c r="BX708" s="41"/>
    </row>
    <row r="709" spans="1:76" ht="15.75" customHeight="1">
      <c r="A709" s="41"/>
      <c r="B709" s="41"/>
      <c r="C709" s="48"/>
      <c r="D709" s="66"/>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c r="AU709" s="41"/>
      <c r="AV709" s="41"/>
      <c r="AW709" s="41"/>
      <c r="AX709" s="41"/>
      <c r="AY709" s="41"/>
      <c r="AZ709" s="41"/>
      <c r="BA709" s="41"/>
      <c r="BB709" s="41"/>
      <c r="BC709" s="41"/>
      <c r="BD709" s="41"/>
      <c r="BE709" s="41"/>
      <c r="BF709" s="41"/>
      <c r="BG709" s="41"/>
      <c r="BH709" s="41"/>
      <c r="BI709" s="41"/>
      <c r="BJ709" s="41"/>
      <c r="BK709" s="41"/>
      <c r="BL709" s="41"/>
      <c r="BM709" s="41"/>
      <c r="BN709" s="41"/>
      <c r="BO709" s="41"/>
      <c r="BP709" s="41"/>
      <c r="BQ709" s="41"/>
      <c r="BR709" s="41"/>
      <c r="BS709" s="41"/>
      <c r="BT709" s="41"/>
      <c r="BU709" s="41"/>
      <c r="BV709" s="41"/>
      <c r="BW709" s="41"/>
      <c r="BX709" s="41"/>
    </row>
    <row r="710" spans="1:76" ht="15.75" customHeight="1">
      <c r="A710" s="41"/>
      <c r="B710" s="41"/>
      <c r="C710" s="48"/>
      <c r="D710" s="66"/>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c r="BH710" s="41"/>
      <c r="BI710" s="41"/>
      <c r="BJ710" s="41"/>
      <c r="BK710" s="41"/>
      <c r="BL710" s="41"/>
      <c r="BM710" s="41"/>
      <c r="BN710" s="41"/>
      <c r="BO710" s="41"/>
      <c r="BP710" s="41"/>
      <c r="BQ710" s="41"/>
      <c r="BR710" s="41"/>
      <c r="BS710" s="41"/>
      <c r="BT710" s="41"/>
      <c r="BU710" s="41"/>
      <c r="BV710" s="41"/>
      <c r="BW710" s="41"/>
      <c r="BX710" s="41"/>
    </row>
    <row r="711" spans="1:76" ht="15.75" customHeight="1">
      <c r="A711" s="41"/>
      <c r="B711" s="41"/>
      <c r="C711" s="48"/>
      <c r="D711" s="66"/>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c r="AU711" s="41"/>
      <c r="AV711" s="41"/>
      <c r="AW711" s="41"/>
      <c r="AX711" s="41"/>
      <c r="AY711" s="41"/>
      <c r="AZ711" s="41"/>
      <c r="BA711" s="41"/>
      <c r="BB711" s="41"/>
      <c r="BC711" s="41"/>
      <c r="BD711" s="41"/>
      <c r="BE711" s="41"/>
      <c r="BF711" s="41"/>
      <c r="BG711" s="41"/>
      <c r="BH711" s="41"/>
      <c r="BI711" s="41"/>
      <c r="BJ711" s="41"/>
      <c r="BK711" s="41"/>
      <c r="BL711" s="41"/>
      <c r="BM711" s="41"/>
      <c r="BN711" s="41"/>
      <c r="BO711" s="41"/>
      <c r="BP711" s="41"/>
      <c r="BQ711" s="41"/>
      <c r="BR711" s="41"/>
      <c r="BS711" s="41"/>
      <c r="BT711" s="41"/>
      <c r="BU711" s="41"/>
      <c r="BV711" s="41"/>
      <c r="BW711" s="41"/>
      <c r="BX711" s="41"/>
    </row>
    <row r="712" spans="1:76" ht="15.75" customHeight="1">
      <c r="A712" s="41"/>
      <c r="B712" s="41"/>
      <c r="C712" s="48"/>
      <c r="D712" s="66"/>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c r="AZ712" s="41"/>
      <c r="BA712" s="41"/>
      <c r="BB712" s="41"/>
      <c r="BC712" s="41"/>
      <c r="BD712" s="41"/>
      <c r="BE712" s="41"/>
      <c r="BF712" s="41"/>
      <c r="BG712" s="41"/>
      <c r="BH712" s="41"/>
      <c r="BI712" s="41"/>
      <c r="BJ712" s="41"/>
      <c r="BK712" s="41"/>
      <c r="BL712" s="41"/>
      <c r="BM712" s="41"/>
      <c r="BN712" s="41"/>
      <c r="BO712" s="41"/>
      <c r="BP712" s="41"/>
      <c r="BQ712" s="41"/>
      <c r="BR712" s="41"/>
      <c r="BS712" s="41"/>
      <c r="BT712" s="41"/>
      <c r="BU712" s="41"/>
      <c r="BV712" s="41"/>
      <c r="BW712" s="41"/>
      <c r="BX712" s="41"/>
    </row>
    <row r="713" spans="1:76" ht="15.75" customHeight="1">
      <c r="A713" s="41"/>
      <c r="B713" s="41"/>
      <c r="C713" s="48"/>
      <c r="D713" s="66"/>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row>
    <row r="714" spans="1:76" ht="15.75" customHeight="1">
      <c r="A714" s="41"/>
      <c r="B714" s="41"/>
      <c r="C714" s="48"/>
      <c r="D714" s="66"/>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c r="BA714" s="41"/>
      <c r="BB714" s="41"/>
      <c r="BC714" s="41"/>
      <c r="BD714" s="41"/>
      <c r="BE714" s="41"/>
      <c r="BF714" s="41"/>
      <c r="BG714" s="41"/>
      <c r="BH714" s="41"/>
      <c r="BI714" s="41"/>
      <c r="BJ714" s="41"/>
      <c r="BK714" s="41"/>
      <c r="BL714" s="41"/>
      <c r="BM714" s="41"/>
      <c r="BN714" s="41"/>
      <c r="BO714" s="41"/>
      <c r="BP714" s="41"/>
      <c r="BQ714" s="41"/>
      <c r="BR714" s="41"/>
      <c r="BS714" s="41"/>
      <c r="BT714" s="41"/>
      <c r="BU714" s="41"/>
      <c r="BV714" s="41"/>
      <c r="BW714" s="41"/>
      <c r="BX714" s="41"/>
    </row>
    <row r="715" spans="1:76" ht="15.75" customHeight="1">
      <c r="A715" s="41"/>
      <c r="B715" s="41"/>
      <c r="C715" s="48"/>
      <c r="D715" s="66"/>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c r="AU715" s="41"/>
      <c r="AV715" s="41"/>
      <c r="AW715" s="41"/>
      <c r="AX715" s="41"/>
      <c r="AY715" s="41"/>
      <c r="AZ715" s="41"/>
      <c r="BA715" s="41"/>
      <c r="BB715" s="41"/>
      <c r="BC715" s="41"/>
      <c r="BD715" s="41"/>
      <c r="BE715" s="41"/>
      <c r="BF715" s="41"/>
      <c r="BG715" s="41"/>
      <c r="BH715" s="41"/>
      <c r="BI715" s="41"/>
      <c r="BJ715" s="41"/>
      <c r="BK715" s="41"/>
      <c r="BL715" s="41"/>
      <c r="BM715" s="41"/>
      <c r="BN715" s="41"/>
      <c r="BO715" s="41"/>
      <c r="BP715" s="41"/>
      <c r="BQ715" s="41"/>
      <c r="BR715" s="41"/>
      <c r="BS715" s="41"/>
      <c r="BT715" s="41"/>
      <c r="BU715" s="41"/>
      <c r="BV715" s="41"/>
      <c r="BW715" s="41"/>
      <c r="BX715" s="41"/>
    </row>
    <row r="716" spans="1:76" ht="15.75" customHeight="1">
      <c r="A716" s="41"/>
      <c r="B716" s="41"/>
      <c r="C716" s="48"/>
      <c r="D716" s="66"/>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c r="AU716" s="41"/>
      <c r="AV716" s="41"/>
      <c r="AW716" s="41"/>
      <c r="AX716" s="41"/>
      <c r="AY716" s="41"/>
      <c r="AZ716" s="41"/>
      <c r="BA716" s="41"/>
      <c r="BB716" s="41"/>
      <c r="BC716" s="41"/>
      <c r="BD716" s="41"/>
      <c r="BE716" s="41"/>
      <c r="BF716" s="41"/>
      <c r="BG716" s="41"/>
      <c r="BH716" s="41"/>
      <c r="BI716" s="41"/>
      <c r="BJ716" s="41"/>
      <c r="BK716" s="41"/>
      <c r="BL716" s="41"/>
      <c r="BM716" s="41"/>
      <c r="BN716" s="41"/>
      <c r="BO716" s="41"/>
      <c r="BP716" s="41"/>
      <c r="BQ716" s="41"/>
      <c r="BR716" s="41"/>
      <c r="BS716" s="41"/>
      <c r="BT716" s="41"/>
      <c r="BU716" s="41"/>
      <c r="BV716" s="41"/>
      <c r="BW716" s="41"/>
      <c r="BX716" s="41"/>
    </row>
    <row r="717" spans="1:76" ht="15.75" customHeight="1">
      <c r="A717" s="41"/>
      <c r="B717" s="41"/>
      <c r="C717" s="48"/>
      <c r="D717" s="66"/>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c r="AU717" s="41"/>
      <c r="AV717" s="41"/>
      <c r="AW717" s="41"/>
      <c r="AX717" s="41"/>
      <c r="AY717" s="41"/>
      <c r="AZ717" s="41"/>
      <c r="BA717" s="41"/>
      <c r="BB717" s="41"/>
      <c r="BC717" s="41"/>
      <c r="BD717" s="41"/>
      <c r="BE717" s="41"/>
      <c r="BF717" s="41"/>
      <c r="BG717" s="41"/>
      <c r="BH717" s="41"/>
      <c r="BI717" s="41"/>
      <c r="BJ717" s="41"/>
      <c r="BK717" s="41"/>
      <c r="BL717" s="41"/>
      <c r="BM717" s="41"/>
      <c r="BN717" s="41"/>
      <c r="BO717" s="41"/>
      <c r="BP717" s="41"/>
      <c r="BQ717" s="41"/>
      <c r="BR717" s="41"/>
      <c r="BS717" s="41"/>
      <c r="BT717" s="41"/>
      <c r="BU717" s="41"/>
      <c r="BV717" s="41"/>
      <c r="BW717" s="41"/>
      <c r="BX717" s="41"/>
    </row>
    <row r="718" spans="1:76" ht="15.75" customHeight="1">
      <c r="A718" s="41"/>
      <c r="B718" s="41"/>
      <c r="C718" s="48"/>
      <c r="D718" s="66"/>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c r="AU718" s="41"/>
      <c r="AV718" s="41"/>
      <c r="AW718" s="41"/>
      <c r="AX718" s="41"/>
      <c r="AY718" s="41"/>
      <c r="AZ718" s="41"/>
      <c r="BA718" s="41"/>
      <c r="BB718" s="41"/>
      <c r="BC718" s="41"/>
      <c r="BD718" s="41"/>
      <c r="BE718" s="41"/>
      <c r="BF718" s="41"/>
      <c r="BG718" s="41"/>
      <c r="BH718" s="41"/>
      <c r="BI718" s="41"/>
      <c r="BJ718" s="41"/>
      <c r="BK718" s="41"/>
      <c r="BL718" s="41"/>
      <c r="BM718" s="41"/>
      <c r="BN718" s="41"/>
      <c r="BO718" s="41"/>
      <c r="BP718" s="41"/>
      <c r="BQ718" s="41"/>
      <c r="BR718" s="41"/>
      <c r="BS718" s="41"/>
      <c r="BT718" s="41"/>
      <c r="BU718" s="41"/>
      <c r="BV718" s="41"/>
      <c r="BW718" s="41"/>
      <c r="BX718" s="41"/>
    </row>
    <row r="719" spans="1:76" ht="15.75" customHeight="1">
      <c r="A719" s="41"/>
      <c r="B719" s="41"/>
      <c r="C719" s="48"/>
      <c r="D719" s="66"/>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c r="AU719" s="41"/>
      <c r="AV719" s="41"/>
      <c r="AW719" s="41"/>
      <c r="AX719" s="41"/>
      <c r="AY719" s="41"/>
      <c r="AZ719" s="41"/>
      <c r="BA719" s="41"/>
      <c r="BB719" s="41"/>
      <c r="BC719" s="41"/>
      <c r="BD719" s="41"/>
      <c r="BE719" s="41"/>
      <c r="BF719" s="41"/>
      <c r="BG719" s="41"/>
      <c r="BH719" s="41"/>
      <c r="BI719" s="41"/>
      <c r="BJ719" s="41"/>
      <c r="BK719" s="41"/>
      <c r="BL719" s="41"/>
      <c r="BM719" s="41"/>
      <c r="BN719" s="41"/>
      <c r="BO719" s="41"/>
      <c r="BP719" s="41"/>
      <c r="BQ719" s="41"/>
      <c r="BR719" s="41"/>
      <c r="BS719" s="41"/>
      <c r="BT719" s="41"/>
      <c r="BU719" s="41"/>
      <c r="BV719" s="41"/>
      <c r="BW719" s="41"/>
      <c r="BX719" s="41"/>
    </row>
    <row r="720" spans="1:76" ht="15.75" customHeight="1">
      <c r="A720" s="41"/>
      <c r="B720" s="41"/>
      <c r="C720" s="48"/>
      <c r="D720" s="66"/>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c r="AZ720" s="41"/>
      <c r="BA720" s="41"/>
      <c r="BB720" s="41"/>
      <c r="BC720" s="41"/>
      <c r="BD720" s="41"/>
      <c r="BE720" s="41"/>
      <c r="BF720" s="41"/>
      <c r="BG720" s="41"/>
      <c r="BH720" s="41"/>
      <c r="BI720" s="41"/>
      <c r="BJ720" s="41"/>
      <c r="BK720" s="41"/>
      <c r="BL720" s="41"/>
      <c r="BM720" s="41"/>
      <c r="BN720" s="41"/>
      <c r="BO720" s="41"/>
      <c r="BP720" s="41"/>
      <c r="BQ720" s="41"/>
      <c r="BR720" s="41"/>
      <c r="BS720" s="41"/>
      <c r="BT720" s="41"/>
      <c r="BU720" s="41"/>
      <c r="BV720" s="41"/>
      <c r="BW720" s="41"/>
      <c r="BX720" s="41"/>
    </row>
    <row r="721" spans="1:76" ht="15.75" customHeight="1">
      <c r="A721" s="41"/>
      <c r="B721" s="41"/>
      <c r="C721" s="48"/>
      <c r="D721" s="66"/>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c r="BA721" s="41"/>
      <c r="BB721" s="41"/>
      <c r="BC721" s="41"/>
      <c r="BD721" s="41"/>
      <c r="BE721" s="41"/>
      <c r="BF721" s="41"/>
      <c r="BG721" s="41"/>
      <c r="BH721" s="41"/>
      <c r="BI721" s="41"/>
      <c r="BJ721" s="41"/>
      <c r="BK721" s="41"/>
      <c r="BL721" s="41"/>
      <c r="BM721" s="41"/>
      <c r="BN721" s="41"/>
      <c r="BO721" s="41"/>
      <c r="BP721" s="41"/>
      <c r="BQ721" s="41"/>
      <c r="BR721" s="41"/>
      <c r="BS721" s="41"/>
      <c r="BT721" s="41"/>
      <c r="BU721" s="41"/>
      <c r="BV721" s="41"/>
      <c r="BW721" s="41"/>
      <c r="BX721" s="41"/>
    </row>
    <row r="722" spans="1:76" ht="15.75" customHeight="1">
      <c r="A722" s="41"/>
      <c r="B722" s="41"/>
      <c r="C722" s="48"/>
      <c r="D722" s="66"/>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c r="BA722" s="41"/>
      <c r="BB722" s="41"/>
      <c r="BC722" s="41"/>
      <c r="BD722" s="41"/>
      <c r="BE722" s="41"/>
      <c r="BF722" s="41"/>
      <c r="BG722" s="41"/>
      <c r="BH722" s="41"/>
      <c r="BI722" s="41"/>
      <c r="BJ722" s="41"/>
      <c r="BK722" s="41"/>
      <c r="BL722" s="41"/>
      <c r="BM722" s="41"/>
      <c r="BN722" s="41"/>
      <c r="BO722" s="41"/>
      <c r="BP722" s="41"/>
      <c r="BQ722" s="41"/>
      <c r="BR722" s="41"/>
      <c r="BS722" s="41"/>
      <c r="BT722" s="41"/>
      <c r="BU722" s="41"/>
      <c r="BV722" s="41"/>
      <c r="BW722" s="41"/>
      <c r="BX722" s="41"/>
    </row>
    <row r="723" spans="1:76" ht="15.75" customHeight="1">
      <c r="A723" s="41"/>
      <c r="B723" s="41"/>
      <c r="C723" s="48"/>
      <c r="D723" s="66"/>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1"/>
      <c r="AY723" s="41"/>
      <c r="AZ723" s="41"/>
      <c r="BA723" s="41"/>
      <c r="BB723" s="41"/>
      <c r="BC723" s="41"/>
      <c r="BD723" s="41"/>
      <c r="BE723" s="41"/>
      <c r="BF723" s="41"/>
      <c r="BG723" s="41"/>
      <c r="BH723" s="41"/>
      <c r="BI723" s="41"/>
      <c r="BJ723" s="41"/>
      <c r="BK723" s="41"/>
      <c r="BL723" s="41"/>
      <c r="BM723" s="41"/>
      <c r="BN723" s="41"/>
      <c r="BO723" s="41"/>
      <c r="BP723" s="41"/>
      <c r="BQ723" s="41"/>
      <c r="BR723" s="41"/>
      <c r="BS723" s="41"/>
      <c r="BT723" s="41"/>
      <c r="BU723" s="41"/>
      <c r="BV723" s="41"/>
      <c r="BW723" s="41"/>
      <c r="BX723" s="41"/>
    </row>
    <row r="724" spans="1:76" ht="15.75" customHeight="1">
      <c r="A724" s="41"/>
      <c r="B724" s="41"/>
      <c r="C724" s="48"/>
      <c r="D724" s="66"/>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c r="AZ724" s="41"/>
      <c r="BA724" s="41"/>
      <c r="BB724" s="41"/>
      <c r="BC724" s="41"/>
      <c r="BD724" s="41"/>
      <c r="BE724" s="41"/>
      <c r="BF724" s="41"/>
      <c r="BG724" s="41"/>
      <c r="BH724" s="41"/>
      <c r="BI724" s="41"/>
      <c r="BJ724" s="41"/>
      <c r="BK724" s="41"/>
      <c r="BL724" s="41"/>
      <c r="BM724" s="41"/>
      <c r="BN724" s="41"/>
      <c r="BO724" s="41"/>
      <c r="BP724" s="41"/>
      <c r="BQ724" s="41"/>
      <c r="BR724" s="41"/>
      <c r="BS724" s="41"/>
      <c r="BT724" s="41"/>
      <c r="BU724" s="41"/>
      <c r="BV724" s="41"/>
      <c r="BW724" s="41"/>
      <c r="BX724" s="41"/>
    </row>
    <row r="725" spans="1:76" ht="15.75" customHeight="1">
      <c r="A725" s="41"/>
      <c r="B725" s="41"/>
      <c r="C725" s="48"/>
      <c r="D725" s="66"/>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1"/>
      <c r="AY725" s="41"/>
      <c r="AZ725" s="41"/>
      <c r="BA725" s="41"/>
      <c r="BB725" s="41"/>
      <c r="BC725" s="41"/>
      <c r="BD725" s="41"/>
      <c r="BE725" s="41"/>
      <c r="BF725" s="41"/>
      <c r="BG725" s="41"/>
      <c r="BH725" s="41"/>
      <c r="BI725" s="41"/>
      <c r="BJ725" s="41"/>
      <c r="BK725" s="41"/>
      <c r="BL725" s="41"/>
      <c r="BM725" s="41"/>
      <c r="BN725" s="41"/>
      <c r="BO725" s="41"/>
      <c r="BP725" s="41"/>
      <c r="BQ725" s="41"/>
      <c r="BR725" s="41"/>
      <c r="BS725" s="41"/>
      <c r="BT725" s="41"/>
      <c r="BU725" s="41"/>
      <c r="BV725" s="41"/>
      <c r="BW725" s="41"/>
      <c r="BX725" s="41"/>
    </row>
    <row r="726" spans="1:76" ht="15.75" customHeight="1">
      <c r="A726" s="41"/>
      <c r="B726" s="41"/>
      <c r="C726" s="48"/>
      <c r="D726" s="66"/>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1"/>
      <c r="AY726" s="41"/>
      <c r="AZ726" s="41"/>
      <c r="BA726" s="41"/>
      <c r="BB726" s="41"/>
      <c r="BC726" s="41"/>
      <c r="BD726" s="41"/>
      <c r="BE726" s="41"/>
      <c r="BF726" s="41"/>
      <c r="BG726" s="41"/>
      <c r="BH726" s="41"/>
      <c r="BI726" s="41"/>
      <c r="BJ726" s="41"/>
      <c r="BK726" s="41"/>
      <c r="BL726" s="41"/>
      <c r="BM726" s="41"/>
      <c r="BN726" s="41"/>
      <c r="BO726" s="41"/>
      <c r="BP726" s="41"/>
      <c r="BQ726" s="41"/>
      <c r="BR726" s="41"/>
      <c r="BS726" s="41"/>
      <c r="BT726" s="41"/>
      <c r="BU726" s="41"/>
      <c r="BV726" s="41"/>
      <c r="BW726" s="41"/>
      <c r="BX726" s="41"/>
    </row>
    <row r="727" spans="1:76" ht="15.75" customHeight="1">
      <c r="A727" s="41"/>
      <c r="B727" s="41"/>
      <c r="C727" s="48"/>
      <c r="D727" s="66"/>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c r="AZ727" s="41"/>
      <c r="BA727" s="41"/>
      <c r="BB727" s="41"/>
      <c r="BC727" s="41"/>
      <c r="BD727" s="41"/>
      <c r="BE727" s="41"/>
      <c r="BF727" s="41"/>
      <c r="BG727" s="41"/>
      <c r="BH727" s="41"/>
      <c r="BI727" s="41"/>
      <c r="BJ727" s="41"/>
      <c r="BK727" s="41"/>
      <c r="BL727" s="41"/>
      <c r="BM727" s="41"/>
      <c r="BN727" s="41"/>
      <c r="BO727" s="41"/>
      <c r="BP727" s="41"/>
      <c r="BQ727" s="41"/>
      <c r="BR727" s="41"/>
      <c r="BS727" s="41"/>
      <c r="BT727" s="41"/>
      <c r="BU727" s="41"/>
      <c r="BV727" s="41"/>
      <c r="BW727" s="41"/>
      <c r="BX727" s="41"/>
    </row>
    <row r="728" spans="1:76" ht="15.75" customHeight="1">
      <c r="A728" s="41"/>
      <c r="B728" s="41"/>
      <c r="C728" s="48"/>
      <c r="D728" s="66"/>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1"/>
      <c r="AY728" s="41"/>
      <c r="AZ728" s="41"/>
      <c r="BA728" s="41"/>
      <c r="BB728" s="41"/>
      <c r="BC728" s="41"/>
      <c r="BD728" s="41"/>
      <c r="BE728" s="41"/>
      <c r="BF728" s="41"/>
      <c r="BG728" s="41"/>
      <c r="BH728" s="41"/>
      <c r="BI728" s="41"/>
      <c r="BJ728" s="41"/>
      <c r="BK728" s="41"/>
      <c r="BL728" s="41"/>
      <c r="BM728" s="41"/>
      <c r="BN728" s="41"/>
      <c r="BO728" s="41"/>
      <c r="BP728" s="41"/>
      <c r="BQ728" s="41"/>
      <c r="BR728" s="41"/>
      <c r="BS728" s="41"/>
      <c r="BT728" s="41"/>
      <c r="BU728" s="41"/>
      <c r="BV728" s="41"/>
      <c r="BW728" s="41"/>
      <c r="BX728" s="41"/>
    </row>
    <row r="729" spans="1:76" ht="15.75" customHeight="1">
      <c r="A729" s="41"/>
      <c r="B729" s="41"/>
      <c r="C729" s="48"/>
      <c r="D729" s="66"/>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1"/>
      <c r="AY729" s="41"/>
      <c r="AZ729" s="41"/>
      <c r="BA729" s="41"/>
      <c r="BB729" s="41"/>
      <c r="BC729" s="41"/>
      <c r="BD729" s="41"/>
      <c r="BE729" s="41"/>
      <c r="BF729" s="41"/>
      <c r="BG729" s="41"/>
      <c r="BH729" s="41"/>
      <c r="BI729" s="41"/>
      <c r="BJ729" s="41"/>
      <c r="BK729" s="41"/>
      <c r="BL729" s="41"/>
      <c r="BM729" s="41"/>
      <c r="BN729" s="41"/>
      <c r="BO729" s="41"/>
      <c r="BP729" s="41"/>
      <c r="BQ729" s="41"/>
      <c r="BR729" s="41"/>
      <c r="BS729" s="41"/>
      <c r="BT729" s="41"/>
      <c r="BU729" s="41"/>
      <c r="BV729" s="41"/>
      <c r="BW729" s="41"/>
      <c r="BX729" s="41"/>
    </row>
    <row r="730" spans="1:76" ht="15.75" customHeight="1">
      <c r="A730" s="41"/>
      <c r="B730" s="41"/>
      <c r="C730" s="48"/>
      <c r="D730" s="66"/>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1"/>
      <c r="AY730" s="41"/>
      <c r="AZ730" s="41"/>
      <c r="BA730" s="41"/>
      <c r="BB730" s="41"/>
      <c r="BC730" s="41"/>
      <c r="BD730" s="41"/>
      <c r="BE730" s="41"/>
      <c r="BF730" s="41"/>
      <c r="BG730" s="41"/>
      <c r="BH730" s="41"/>
      <c r="BI730" s="41"/>
      <c r="BJ730" s="41"/>
      <c r="BK730" s="41"/>
      <c r="BL730" s="41"/>
      <c r="BM730" s="41"/>
      <c r="BN730" s="41"/>
      <c r="BO730" s="41"/>
      <c r="BP730" s="41"/>
      <c r="BQ730" s="41"/>
      <c r="BR730" s="41"/>
      <c r="BS730" s="41"/>
      <c r="BT730" s="41"/>
      <c r="BU730" s="41"/>
      <c r="BV730" s="41"/>
      <c r="BW730" s="41"/>
      <c r="BX730" s="41"/>
    </row>
    <row r="731" spans="1:76" ht="15.75" customHeight="1">
      <c r="A731" s="41"/>
      <c r="B731" s="41"/>
      <c r="C731" s="48"/>
      <c r="D731" s="66"/>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1"/>
      <c r="AY731" s="41"/>
      <c r="AZ731" s="41"/>
      <c r="BA731" s="41"/>
      <c r="BB731" s="41"/>
      <c r="BC731" s="41"/>
      <c r="BD731" s="41"/>
      <c r="BE731" s="41"/>
      <c r="BF731" s="41"/>
      <c r="BG731" s="41"/>
      <c r="BH731" s="41"/>
      <c r="BI731" s="41"/>
      <c r="BJ731" s="41"/>
      <c r="BK731" s="41"/>
      <c r="BL731" s="41"/>
      <c r="BM731" s="41"/>
      <c r="BN731" s="41"/>
      <c r="BO731" s="41"/>
      <c r="BP731" s="41"/>
      <c r="BQ731" s="41"/>
      <c r="BR731" s="41"/>
      <c r="BS731" s="41"/>
      <c r="BT731" s="41"/>
      <c r="BU731" s="41"/>
      <c r="BV731" s="41"/>
      <c r="BW731" s="41"/>
      <c r="BX731" s="41"/>
    </row>
    <row r="732" spans="1:76" ht="15.75" customHeight="1">
      <c r="A732" s="41"/>
      <c r="B732" s="41"/>
      <c r="C732" s="48"/>
      <c r="D732" s="66"/>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1"/>
      <c r="AY732" s="41"/>
      <c r="AZ732" s="41"/>
      <c r="BA732" s="41"/>
      <c r="BB732" s="41"/>
      <c r="BC732" s="41"/>
      <c r="BD732" s="41"/>
      <c r="BE732" s="41"/>
      <c r="BF732" s="41"/>
      <c r="BG732" s="41"/>
      <c r="BH732" s="41"/>
      <c r="BI732" s="41"/>
      <c r="BJ732" s="41"/>
      <c r="BK732" s="41"/>
      <c r="BL732" s="41"/>
      <c r="BM732" s="41"/>
      <c r="BN732" s="41"/>
      <c r="BO732" s="41"/>
      <c r="BP732" s="41"/>
      <c r="BQ732" s="41"/>
      <c r="BR732" s="41"/>
      <c r="BS732" s="41"/>
      <c r="BT732" s="41"/>
      <c r="BU732" s="41"/>
      <c r="BV732" s="41"/>
      <c r="BW732" s="41"/>
      <c r="BX732" s="41"/>
    </row>
    <row r="733" spans="1:76" ht="15.75" customHeight="1">
      <c r="A733" s="41"/>
      <c r="B733" s="41"/>
      <c r="C733" s="48"/>
      <c r="D733" s="66"/>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c r="AZ733" s="41"/>
      <c r="BA733" s="41"/>
      <c r="BB733" s="41"/>
      <c r="BC733" s="41"/>
      <c r="BD733" s="41"/>
      <c r="BE733" s="41"/>
      <c r="BF733" s="41"/>
      <c r="BG733" s="41"/>
      <c r="BH733" s="41"/>
      <c r="BI733" s="41"/>
      <c r="BJ733" s="41"/>
      <c r="BK733" s="41"/>
      <c r="BL733" s="41"/>
      <c r="BM733" s="41"/>
      <c r="BN733" s="41"/>
      <c r="BO733" s="41"/>
      <c r="BP733" s="41"/>
      <c r="BQ733" s="41"/>
      <c r="BR733" s="41"/>
      <c r="BS733" s="41"/>
      <c r="BT733" s="41"/>
      <c r="BU733" s="41"/>
      <c r="BV733" s="41"/>
      <c r="BW733" s="41"/>
      <c r="BX733" s="41"/>
    </row>
    <row r="734" spans="1:76" ht="15.75" customHeight="1">
      <c r="A734" s="41"/>
      <c r="B734" s="41"/>
      <c r="C734" s="48"/>
      <c r="D734" s="66"/>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c r="AZ734" s="41"/>
      <c r="BA734" s="41"/>
      <c r="BB734" s="41"/>
      <c r="BC734" s="41"/>
      <c r="BD734" s="41"/>
      <c r="BE734" s="41"/>
      <c r="BF734" s="41"/>
      <c r="BG734" s="41"/>
      <c r="BH734" s="41"/>
      <c r="BI734" s="41"/>
      <c r="BJ734" s="41"/>
      <c r="BK734" s="41"/>
      <c r="BL734" s="41"/>
      <c r="BM734" s="41"/>
      <c r="BN734" s="41"/>
      <c r="BO734" s="41"/>
      <c r="BP734" s="41"/>
      <c r="BQ734" s="41"/>
      <c r="BR734" s="41"/>
      <c r="BS734" s="41"/>
      <c r="BT734" s="41"/>
      <c r="BU734" s="41"/>
      <c r="BV734" s="41"/>
      <c r="BW734" s="41"/>
      <c r="BX734" s="41"/>
    </row>
    <row r="735" spans="1:76" ht="15.75" customHeight="1">
      <c r="A735" s="41"/>
      <c r="B735" s="41"/>
      <c r="C735" s="48"/>
      <c r="D735" s="66"/>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c r="AZ735" s="41"/>
      <c r="BA735" s="41"/>
      <c r="BB735" s="41"/>
      <c r="BC735" s="41"/>
      <c r="BD735" s="41"/>
      <c r="BE735" s="41"/>
      <c r="BF735" s="41"/>
      <c r="BG735" s="41"/>
      <c r="BH735" s="41"/>
      <c r="BI735" s="41"/>
      <c r="BJ735" s="41"/>
      <c r="BK735" s="41"/>
      <c r="BL735" s="41"/>
      <c r="BM735" s="41"/>
      <c r="BN735" s="41"/>
      <c r="BO735" s="41"/>
      <c r="BP735" s="41"/>
      <c r="BQ735" s="41"/>
      <c r="BR735" s="41"/>
      <c r="BS735" s="41"/>
      <c r="BT735" s="41"/>
      <c r="BU735" s="41"/>
      <c r="BV735" s="41"/>
      <c r="BW735" s="41"/>
      <c r="BX735" s="41"/>
    </row>
    <row r="736" spans="1:76" ht="15.75" customHeight="1">
      <c r="A736" s="41"/>
      <c r="B736" s="41"/>
      <c r="C736" s="48"/>
      <c r="D736" s="66"/>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c r="AZ736" s="41"/>
      <c r="BA736" s="41"/>
      <c r="BB736" s="41"/>
      <c r="BC736" s="41"/>
      <c r="BD736" s="41"/>
      <c r="BE736" s="41"/>
      <c r="BF736" s="41"/>
      <c r="BG736" s="41"/>
      <c r="BH736" s="41"/>
      <c r="BI736" s="41"/>
      <c r="BJ736" s="41"/>
      <c r="BK736" s="41"/>
      <c r="BL736" s="41"/>
      <c r="BM736" s="41"/>
      <c r="BN736" s="41"/>
      <c r="BO736" s="41"/>
      <c r="BP736" s="41"/>
      <c r="BQ736" s="41"/>
      <c r="BR736" s="41"/>
      <c r="BS736" s="41"/>
      <c r="BT736" s="41"/>
      <c r="BU736" s="41"/>
      <c r="BV736" s="41"/>
      <c r="BW736" s="41"/>
      <c r="BX736" s="41"/>
    </row>
    <row r="737" spans="1:76" ht="15.75" customHeight="1">
      <c r="A737" s="41"/>
      <c r="B737" s="41"/>
      <c r="C737" s="48"/>
      <c r="D737" s="66"/>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1"/>
      <c r="AY737" s="41"/>
      <c r="AZ737" s="41"/>
      <c r="BA737" s="41"/>
      <c r="BB737" s="41"/>
      <c r="BC737" s="41"/>
      <c r="BD737" s="41"/>
      <c r="BE737" s="41"/>
      <c r="BF737" s="41"/>
      <c r="BG737" s="41"/>
      <c r="BH737" s="41"/>
      <c r="BI737" s="41"/>
      <c r="BJ737" s="41"/>
      <c r="BK737" s="41"/>
      <c r="BL737" s="41"/>
      <c r="BM737" s="41"/>
      <c r="BN737" s="41"/>
      <c r="BO737" s="41"/>
      <c r="BP737" s="41"/>
      <c r="BQ737" s="41"/>
      <c r="BR737" s="41"/>
      <c r="BS737" s="41"/>
      <c r="BT737" s="41"/>
      <c r="BU737" s="41"/>
      <c r="BV737" s="41"/>
      <c r="BW737" s="41"/>
      <c r="BX737" s="41"/>
    </row>
    <row r="738" spans="1:76" ht="15.75" customHeight="1">
      <c r="A738" s="41"/>
      <c r="B738" s="41"/>
      <c r="C738" s="48"/>
      <c r="D738" s="66"/>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1"/>
      <c r="AY738" s="41"/>
      <c r="AZ738" s="41"/>
      <c r="BA738" s="41"/>
      <c r="BB738" s="41"/>
      <c r="BC738" s="41"/>
      <c r="BD738" s="41"/>
      <c r="BE738" s="41"/>
      <c r="BF738" s="41"/>
      <c r="BG738" s="41"/>
      <c r="BH738" s="41"/>
      <c r="BI738" s="41"/>
      <c r="BJ738" s="41"/>
      <c r="BK738" s="41"/>
      <c r="BL738" s="41"/>
      <c r="BM738" s="41"/>
      <c r="BN738" s="41"/>
      <c r="BO738" s="41"/>
      <c r="BP738" s="41"/>
      <c r="BQ738" s="41"/>
      <c r="BR738" s="41"/>
      <c r="BS738" s="41"/>
      <c r="BT738" s="41"/>
      <c r="BU738" s="41"/>
      <c r="BV738" s="41"/>
      <c r="BW738" s="41"/>
      <c r="BX738" s="41"/>
    </row>
    <row r="739" spans="1:76" ht="15.75" customHeight="1">
      <c r="A739" s="41"/>
      <c r="B739" s="41"/>
      <c r="C739" s="48"/>
      <c r="D739" s="66"/>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1"/>
      <c r="AY739" s="41"/>
      <c r="AZ739" s="41"/>
      <c r="BA739" s="41"/>
      <c r="BB739" s="41"/>
      <c r="BC739" s="41"/>
      <c r="BD739" s="41"/>
      <c r="BE739" s="41"/>
      <c r="BF739" s="41"/>
      <c r="BG739" s="41"/>
      <c r="BH739" s="41"/>
      <c r="BI739" s="41"/>
      <c r="BJ739" s="41"/>
      <c r="BK739" s="41"/>
      <c r="BL739" s="41"/>
      <c r="BM739" s="41"/>
      <c r="BN739" s="41"/>
      <c r="BO739" s="41"/>
      <c r="BP739" s="41"/>
      <c r="BQ739" s="41"/>
      <c r="BR739" s="41"/>
      <c r="BS739" s="41"/>
      <c r="BT739" s="41"/>
      <c r="BU739" s="41"/>
      <c r="BV739" s="41"/>
      <c r="BW739" s="41"/>
      <c r="BX739" s="41"/>
    </row>
    <row r="740" spans="1:76" ht="15.75" customHeight="1">
      <c r="A740" s="41"/>
      <c r="B740" s="41"/>
      <c r="C740" s="48"/>
      <c r="D740" s="66"/>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1"/>
      <c r="AY740" s="41"/>
      <c r="AZ740" s="41"/>
      <c r="BA740" s="41"/>
      <c r="BB740" s="41"/>
      <c r="BC740" s="41"/>
      <c r="BD740" s="41"/>
      <c r="BE740" s="41"/>
      <c r="BF740" s="41"/>
      <c r="BG740" s="41"/>
      <c r="BH740" s="41"/>
      <c r="BI740" s="41"/>
      <c r="BJ740" s="41"/>
      <c r="BK740" s="41"/>
      <c r="BL740" s="41"/>
      <c r="BM740" s="41"/>
      <c r="BN740" s="41"/>
      <c r="BO740" s="41"/>
      <c r="BP740" s="41"/>
      <c r="BQ740" s="41"/>
      <c r="BR740" s="41"/>
      <c r="BS740" s="41"/>
      <c r="BT740" s="41"/>
      <c r="BU740" s="41"/>
      <c r="BV740" s="41"/>
      <c r="BW740" s="41"/>
      <c r="BX740" s="41"/>
    </row>
    <row r="741" spans="1:76" ht="15.75" customHeight="1">
      <c r="A741" s="41"/>
      <c r="B741" s="41"/>
      <c r="C741" s="48"/>
      <c r="D741" s="66"/>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1"/>
      <c r="AY741" s="41"/>
      <c r="AZ741" s="41"/>
      <c r="BA741" s="41"/>
      <c r="BB741" s="41"/>
      <c r="BC741" s="41"/>
      <c r="BD741" s="41"/>
      <c r="BE741" s="41"/>
      <c r="BF741" s="41"/>
      <c r="BG741" s="41"/>
      <c r="BH741" s="41"/>
      <c r="BI741" s="41"/>
      <c r="BJ741" s="41"/>
      <c r="BK741" s="41"/>
      <c r="BL741" s="41"/>
      <c r="BM741" s="41"/>
      <c r="BN741" s="41"/>
      <c r="BO741" s="41"/>
      <c r="BP741" s="41"/>
      <c r="BQ741" s="41"/>
      <c r="BR741" s="41"/>
      <c r="BS741" s="41"/>
      <c r="BT741" s="41"/>
      <c r="BU741" s="41"/>
      <c r="BV741" s="41"/>
      <c r="BW741" s="41"/>
      <c r="BX741" s="41"/>
    </row>
    <row r="742" spans="1:76" ht="15.75" customHeight="1">
      <c r="A742" s="41"/>
      <c r="B742" s="41"/>
      <c r="C742" s="48"/>
      <c r="D742" s="66"/>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c r="AZ742" s="41"/>
      <c r="BA742" s="41"/>
      <c r="BB742" s="41"/>
      <c r="BC742" s="41"/>
      <c r="BD742" s="41"/>
      <c r="BE742" s="41"/>
      <c r="BF742" s="41"/>
      <c r="BG742" s="41"/>
      <c r="BH742" s="41"/>
      <c r="BI742" s="41"/>
      <c r="BJ742" s="41"/>
      <c r="BK742" s="41"/>
      <c r="BL742" s="41"/>
      <c r="BM742" s="41"/>
      <c r="BN742" s="41"/>
      <c r="BO742" s="41"/>
      <c r="BP742" s="41"/>
      <c r="BQ742" s="41"/>
      <c r="BR742" s="41"/>
      <c r="BS742" s="41"/>
      <c r="BT742" s="41"/>
      <c r="BU742" s="41"/>
      <c r="BV742" s="41"/>
      <c r="BW742" s="41"/>
      <c r="BX742" s="41"/>
    </row>
    <row r="743" spans="1:76" ht="15.75" customHeight="1">
      <c r="A743" s="41"/>
      <c r="B743" s="41"/>
      <c r="C743" s="48"/>
      <c r="D743" s="66"/>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1"/>
      <c r="AY743" s="41"/>
      <c r="AZ743" s="41"/>
      <c r="BA743" s="41"/>
      <c r="BB743" s="41"/>
      <c r="BC743" s="41"/>
      <c r="BD743" s="41"/>
      <c r="BE743" s="41"/>
      <c r="BF743" s="41"/>
      <c r="BG743" s="41"/>
      <c r="BH743" s="41"/>
      <c r="BI743" s="41"/>
      <c r="BJ743" s="41"/>
      <c r="BK743" s="41"/>
      <c r="BL743" s="41"/>
      <c r="BM743" s="41"/>
      <c r="BN743" s="41"/>
      <c r="BO743" s="41"/>
      <c r="BP743" s="41"/>
      <c r="BQ743" s="41"/>
      <c r="BR743" s="41"/>
      <c r="BS743" s="41"/>
      <c r="BT743" s="41"/>
      <c r="BU743" s="41"/>
      <c r="BV743" s="41"/>
      <c r="BW743" s="41"/>
      <c r="BX743" s="41"/>
    </row>
    <row r="744" spans="1:76" ht="15.75" customHeight="1">
      <c r="A744" s="41"/>
      <c r="B744" s="41"/>
      <c r="C744" s="48"/>
      <c r="D744" s="66"/>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1"/>
      <c r="AY744" s="41"/>
      <c r="AZ744" s="41"/>
      <c r="BA744" s="41"/>
      <c r="BB744" s="41"/>
      <c r="BC744" s="41"/>
      <c r="BD744" s="41"/>
      <c r="BE744" s="41"/>
      <c r="BF744" s="41"/>
      <c r="BG744" s="41"/>
      <c r="BH744" s="41"/>
      <c r="BI744" s="41"/>
      <c r="BJ744" s="41"/>
      <c r="BK744" s="41"/>
      <c r="BL744" s="41"/>
      <c r="BM744" s="41"/>
      <c r="BN744" s="41"/>
      <c r="BO744" s="41"/>
      <c r="BP744" s="41"/>
      <c r="BQ744" s="41"/>
      <c r="BR744" s="41"/>
      <c r="BS744" s="41"/>
      <c r="BT744" s="41"/>
      <c r="BU744" s="41"/>
      <c r="BV744" s="41"/>
      <c r="BW744" s="41"/>
      <c r="BX744" s="41"/>
    </row>
    <row r="745" spans="1:76" ht="15.75" customHeight="1">
      <c r="A745" s="41"/>
      <c r="B745" s="41"/>
      <c r="C745" s="48"/>
      <c r="D745" s="66"/>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1"/>
      <c r="AY745" s="41"/>
      <c r="AZ745" s="41"/>
      <c r="BA745" s="41"/>
      <c r="BB745" s="41"/>
      <c r="BC745" s="41"/>
      <c r="BD745" s="41"/>
      <c r="BE745" s="41"/>
      <c r="BF745" s="41"/>
      <c r="BG745" s="41"/>
      <c r="BH745" s="41"/>
      <c r="BI745" s="41"/>
      <c r="BJ745" s="41"/>
      <c r="BK745" s="41"/>
      <c r="BL745" s="41"/>
      <c r="BM745" s="41"/>
      <c r="BN745" s="41"/>
      <c r="BO745" s="41"/>
      <c r="BP745" s="41"/>
      <c r="BQ745" s="41"/>
      <c r="BR745" s="41"/>
      <c r="BS745" s="41"/>
      <c r="BT745" s="41"/>
      <c r="BU745" s="41"/>
      <c r="BV745" s="41"/>
      <c r="BW745" s="41"/>
      <c r="BX745" s="41"/>
    </row>
    <row r="746" spans="1:76" ht="15.75" customHeight="1">
      <c r="A746" s="41"/>
      <c r="B746" s="41"/>
      <c r="C746" s="48"/>
      <c r="D746" s="66"/>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1"/>
      <c r="AY746" s="41"/>
      <c r="AZ746" s="41"/>
      <c r="BA746" s="41"/>
      <c r="BB746" s="41"/>
      <c r="BC746" s="41"/>
      <c r="BD746" s="41"/>
      <c r="BE746" s="41"/>
      <c r="BF746" s="41"/>
      <c r="BG746" s="41"/>
      <c r="BH746" s="41"/>
      <c r="BI746" s="41"/>
      <c r="BJ746" s="41"/>
      <c r="BK746" s="41"/>
      <c r="BL746" s="41"/>
      <c r="BM746" s="41"/>
      <c r="BN746" s="41"/>
      <c r="BO746" s="41"/>
      <c r="BP746" s="41"/>
      <c r="BQ746" s="41"/>
      <c r="BR746" s="41"/>
      <c r="BS746" s="41"/>
      <c r="BT746" s="41"/>
      <c r="BU746" s="41"/>
      <c r="BV746" s="41"/>
      <c r="BW746" s="41"/>
      <c r="BX746" s="41"/>
    </row>
    <row r="747" spans="1:76" ht="15.75" customHeight="1">
      <c r="A747" s="41"/>
      <c r="B747" s="41"/>
      <c r="C747" s="48"/>
      <c r="D747" s="66"/>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1"/>
      <c r="AY747" s="41"/>
      <c r="AZ747" s="41"/>
      <c r="BA747" s="41"/>
      <c r="BB747" s="41"/>
      <c r="BC747" s="41"/>
      <c r="BD747" s="41"/>
      <c r="BE747" s="41"/>
      <c r="BF747" s="41"/>
      <c r="BG747" s="41"/>
      <c r="BH747" s="41"/>
      <c r="BI747" s="41"/>
      <c r="BJ747" s="41"/>
      <c r="BK747" s="41"/>
      <c r="BL747" s="41"/>
      <c r="BM747" s="41"/>
      <c r="BN747" s="41"/>
      <c r="BO747" s="41"/>
      <c r="BP747" s="41"/>
      <c r="BQ747" s="41"/>
      <c r="BR747" s="41"/>
      <c r="BS747" s="41"/>
      <c r="BT747" s="41"/>
      <c r="BU747" s="41"/>
      <c r="BV747" s="41"/>
      <c r="BW747" s="41"/>
      <c r="BX747" s="41"/>
    </row>
    <row r="748" spans="1:76" ht="15.75" customHeight="1">
      <c r="A748" s="41"/>
      <c r="B748" s="41"/>
      <c r="C748" s="48"/>
      <c r="D748" s="66"/>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1"/>
      <c r="AY748" s="41"/>
      <c r="AZ748" s="41"/>
      <c r="BA748" s="41"/>
      <c r="BB748" s="41"/>
      <c r="BC748" s="41"/>
      <c r="BD748" s="41"/>
      <c r="BE748" s="41"/>
      <c r="BF748" s="41"/>
      <c r="BG748" s="41"/>
      <c r="BH748" s="41"/>
      <c r="BI748" s="41"/>
      <c r="BJ748" s="41"/>
      <c r="BK748" s="41"/>
      <c r="BL748" s="41"/>
      <c r="BM748" s="41"/>
      <c r="BN748" s="41"/>
      <c r="BO748" s="41"/>
      <c r="BP748" s="41"/>
      <c r="BQ748" s="41"/>
      <c r="BR748" s="41"/>
      <c r="BS748" s="41"/>
      <c r="BT748" s="41"/>
      <c r="BU748" s="41"/>
      <c r="BV748" s="41"/>
      <c r="BW748" s="41"/>
      <c r="BX748" s="41"/>
    </row>
    <row r="749" spans="1:76" ht="15.75" customHeight="1">
      <c r="A749" s="41"/>
      <c r="B749" s="41"/>
      <c r="C749" s="48"/>
      <c r="D749" s="66"/>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1"/>
      <c r="AY749" s="41"/>
      <c r="AZ749" s="41"/>
      <c r="BA749" s="41"/>
      <c r="BB749" s="41"/>
      <c r="BC749" s="41"/>
      <c r="BD749" s="41"/>
      <c r="BE749" s="41"/>
      <c r="BF749" s="41"/>
      <c r="BG749" s="41"/>
      <c r="BH749" s="41"/>
      <c r="BI749" s="41"/>
      <c r="BJ749" s="41"/>
      <c r="BK749" s="41"/>
      <c r="BL749" s="41"/>
      <c r="BM749" s="41"/>
      <c r="BN749" s="41"/>
      <c r="BO749" s="41"/>
      <c r="BP749" s="41"/>
      <c r="BQ749" s="41"/>
      <c r="BR749" s="41"/>
      <c r="BS749" s="41"/>
      <c r="BT749" s="41"/>
      <c r="BU749" s="41"/>
      <c r="BV749" s="41"/>
      <c r="BW749" s="41"/>
      <c r="BX749" s="41"/>
    </row>
    <row r="750" spans="1:76" ht="15.75" customHeight="1">
      <c r="A750" s="41"/>
      <c r="B750" s="41"/>
      <c r="C750" s="48"/>
      <c r="D750" s="66"/>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1"/>
      <c r="AY750" s="41"/>
      <c r="AZ750" s="41"/>
      <c r="BA750" s="41"/>
      <c r="BB750" s="41"/>
      <c r="BC750" s="41"/>
      <c r="BD750" s="41"/>
      <c r="BE750" s="41"/>
      <c r="BF750" s="41"/>
      <c r="BG750" s="41"/>
      <c r="BH750" s="41"/>
      <c r="BI750" s="41"/>
      <c r="BJ750" s="41"/>
      <c r="BK750" s="41"/>
      <c r="BL750" s="41"/>
      <c r="BM750" s="41"/>
      <c r="BN750" s="41"/>
      <c r="BO750" s="41"/>
      <c r="BP750" s="41"/>
      <c r="BQ750" s="41"/>
      <c r="BR750" s="41"/>
      <c r="BS750" s="41"/>
      <c r="BT750" s="41"/>
      <c r="BU750" s="41"/>
      <c r="BV750" s="41"/>
      <c r="BW750" s="41"/>
      <c r="BX750" s="41"/>
    </row>
    <row r="751" spans="1:76" ht="15.75" customHeight="1">
      <c r="A751" s="41"/>
      <c r="B751" s="41"/>
      <c r="C751" s="48"/>
      <c r="D751" s="66"/>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1"/>
      <c r="AY751" s="41"/>
      <c r="AZ751" s="41"/>
      <c r="BA751" s="41"/>
      <c r="BB751" s="41"/>
      <c r="BC751" s="41"/>
      <c r="BD751" s="41"/>
      <c r="BE751" s="41"/>
      <c r="BF751" s="41"/>
      <c r="BG751" s="41"/>
      <c r="BH751" s="41"/>
      <c r="BI751" s="41"/>
      <c r="BJ751" s="41"/>
      <c r="BK751" s="41"/>
      <c r="BL751" s="41"/>
      <c r="BM751" s="41"/>
      <c r="BN751" s="41"/>
      <c r="BO751" s="41"/>
      <c r="BP751" s="41"/>
      <c r="BQ751" s="41"/>
      <c r="BR751" s="41"/>
      <c r="BS751" s="41"/>
      <c r="BT751" s="41"/>
      <c r="BU751" s="41"/>
      <c r="BV751" s="41"/>
      <c r="BW751" s="41"/>
      <c r="BX751" s="41"/>
    </row>
    <row r="752" spans="1:76" ht="15.75" customHeight="1">
      <c r="A752" s="41"/>
      <c r="B752" s="41"/>
      <c r="C752" s="48"/>
      <c r="D752" s="66"/>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1"/>
      <c r="AY752" s="41"/>
      <c r="AZ752" s="41"/>
      <c r="BA752" s="41"/>
      <c r="BB752" s="41"/>
      <c r="BC752" s="41"/>
      <c r="BD752" s="41"/>
      <c r="BE752" s="41"/>
      <c r="BF752" s="41"/>
      <c r="BG752" s="41"/>
      <c r="BH752" s="41"/>
      <c r="BI752" s="41"/>
      <c r="BJ752" s="41"/>
      <c r="BK752" s="41"/>
      <c r="BL752" s="41"/>
      <c r="BM752" s="41"/>
      <c r="BN752" s="41"/>
      <c r="BO752" s="41"/>
      <c r="BP752" s="41"/>
      <c r="BQ752" s="41"/>
      <c r="BR752" s="41"/>
      <c r="BS752" s="41"/>
      <c r="BT752" s="41"/>
      <c r="BU752" s="41"/>
      <c r="BV752" s="41"/>
      <c r="BW752" s="41"/>
      <c r="BX752" s="41"/>
    </row>
    <row r="753" spans="1:76" ht="15.75" customHeight="1">
      <c r="A753" s="41"/>
      <c r="B753" s="41"/>
      <c r="C753" s="48"/>
      <c r="D753" s="66"/>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1"/>
      <c r="AY753" s="41"/>
      <c r="AZ753" s="41"/>
      <c r="BA753" s="41"/>
      <c r="BB753" s="41"/>
      <c r="BC753" s="41"/>
      <c r="BD753" s="41"/>
      <c r="BE753" s="41"/>
      <c r="BF753" s="41"/>
      <c r="BG753" s="41"/>
      <c r="BH753" s="41"/>
      <c r="BI753" s="41"/>
      <c r="BJ753" s="41"/>
      <c r="BK753" s="41"/>
      <c r="BL753" s="41"/>
      <c r="BM753" s="41"/>
      <c r="BN753" s="41"/>
      <c r="BO753" s="41"/>
      <c r="BP753" s="41"/>
      <c r="BQ753" s="41"/>
      <c r="BR753" s="41"/>
      <c r="BS753" s="41"/>
      <c r="BT753" s="41"/>
      <c r="BU753" s="41"/>
      <c r="BV753" s="41"/>
      <c r="BW753" s="41"/>
      <c r="BX753" s="41"/>
    </row>
    <row r="754" spans="1:76" ht="15.75" customHeight="1">
      <c r="A754" s="41"/>
      <c r="B754" s="41"/>
      <c r="C754" s="48"/>
      <c r="D754" s="66"/>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1"/>
      <c r="AY754" s="41"/>
      <c r="AZ754" s="41"/>
      <c r="BA754" s="41"/>
      <c r="BB754" s="41"/>
      <c r="BC754" s="41"/>
      <c r="BD754" s="41"/>
      <c r="BE754" s="41"/>
      <c r="BF754" s="41"/>
      <c r="BG754" s="41"/>
      <c r="BH754" s="41"/>
      <c r="BI754" s="41"/>
      <c r="BJ754" s="41"/>
      <c r="BK754" s="41"/>
      <c r="BL754" s="41"/>
      <c r="BM754" s="41"/>
      <c r="BN754" s="41"/>
      <c r="BO754" s="41"/>
      <c r="BP754" s="41"/>
      <c r="BQ754" s="41"/>
      <c r="BR754" s="41"/>
      <c r="BS754" s="41"/>
      <c r="BT754" s="41"/>
      <c r="BU754" s="41"/>
      <c r="BV754" s="41"/>
      <c r="BW754" s="41"/>
      <c r="BX754" s="41"/>
    </row>
    <row r="755" spans="1:76" ht="15.75" customHeight="1">
      <c r="A755" s="41"/>
      <c r="B755" s="41"/>
      <c r="C755" s="48"/>
      <c r="D755" s="66"/>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1"/>
      <c r="AY755" s="41"/>
      <c r="AZ755" s="41"/>
      <c r="BA755" s="41"/>
      <c r="BB755" s="41"/>
      <c r="BC755" s="41"/>
      <c r="BD755" s="41"/>
      <c r="BE755" s="41"/>
      <c r="BF755" s="41"/>
      <c r="BG755" s="41"/>
      <c r="BH755" s="41"/>
      <c r="BI755" s="41"/>
      <c r="BJ755" s="41"/>
      <c r="BK755" s="41"/>
      <c r="BL755" s="41"/>
      <c r="BM755" s="41"/>
      <c r="BN755" s="41"/>
      <c r="BO755" s="41"/>
      <c r="BP755" s="41"/>
      <c r="BQ755" s="41"/>
      <c r="BR755" s="41"/>
      <c r="BS755" s="41"/>
      <c r="BT755" s="41"/>
      <c r="BU755" s="41"/>
      <c r="BV755" s="41"/>
      <c r="BW755" s="41"/>
      <c r="BX755" s="41"/>
    </row>
    <row r="756" spans="1:76" ht="15.75" customHeight="1">
      <c r="A756" s="41"/>
      <c r="B756" s="41"/>
      <c r="C756" s="48"/>
      <c r="D756" s="66"/>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1"/>
      <c r="AY756" s="41"/>
      <c r="AZ756" s="41"/>
      <c r="BA756" s="41"/>
      <c r="BB756" s="41"/>
      <c r="BC756" s="41"/>
      <c r="BD756" s="41"/>
      <c r="BE756" s="41"/>
      <c r="BF756" s="41"/>
      <c r="BG756" s="41"/>
      <c r="BH756" s="41"/>
      <c r="BI756" s="41"/>
      <c r="BJ756" s="41"/>
      <c r="BK756" s="41"/>
      <c r="BL756" s="41"/>
      <c r="BM756" s="41"/>
      <c r="BN756" s="41"/>
      <c r="BO756" s="41"/>
      <c r="BP756" s="41"/>
      <c r="BQ756" s="41"/>
      <c r="BR756" s="41"/>
      <c r="BS756" s="41"/>
      <c r="BT756" s="41"/>
      <c r="BU756" s="41"/>
      <c r="BV756" s="41"/>
      <c r="BW756" s="41"/>
      <c r="BX756" s="41"/>
    </row>
    <row r="757" spans="1:76" ht="15.75" customHeight="1">
      <c r="A757" s="41"/>
      <c r="B757" s="41"/>
      <c r="C757" s="48"/>
      <c r="D757" s="66"/>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1"/>
      <c r="AY757" s="41"/>
      <c r="AZ757" s="41"/>
      <c r="BA757" s="41"/>
      <c r="BB757" s="41"/>
      <c r="BC757" s="41"/>
      <c r="BD757" s="41"/>
      <c r="BE757" s="41"/>
      <c r="BF757" s="41"/>
      <c r="BG757" s="41"/>
      <c r="BH757" s="41"/>
      <c r="BI757" s="41"/>
      <c r="BJ757" s="41"/>
      <c r="BK757" s="41"/>
      <c r="BL757" s="41"/>
      <c r="BM757" s="41"/>
      <c r="BN757" s="41"/>
      <c r="BO757" s="41"/>
      <c r="BP757" s="41"/>
      <c r="BQ757" s="41"/>
      <c r="BR757" s="41"/>
      <c r="BS757" s="41"/>
      <c r="BT757" s="41"/>
      <c r="BU757" s="41"/>
      <c r="BV757" s="41"/>
      <c r="BW757" s="41"/>
      <c r="BX757" s="41"/>
    </row>
    <row r="758" spans="1:76" ht="15.75" customHeight="1">
      <c r="A758" s="41"/>
      <c r="B758" s="41"/>
      <c r="C758" s="48"/>
      <c r="D758" s="66"/>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c r="BA758" s="41"/>
      <c r="BB758" s="41"/>
      <c r="BC758" s="41"/>
      <c r="BD758" s="41"/>
      <c r="BE758" s="41"/>
      <c r="BF758" s="41"/>
      <c r="BG758" s="41"/>
      <c r="BH758" s="41"/>
      <c r="BI758" s="41"/>
      <c r="BJ758" s="41"/>
      <c r="BK758" s="41"/>
      <c r="BL758" s="41"/>
      <c r="BM758" s="41"/>
      <c r="BN758" s="41"/>
      <c r="BO758" s="41"/>
      <c r="BP758" s="41"/>
      <c r="BQ758" s="41"/>
      <c r="BR758" s="41"/>
      <c r="BS758" s="41"/>
      <c r="BT758" s="41"/>
      <c r="BU758" s="41"/>
      <c r="BV758" s="41"/>
      <c r="BW758" s="41"/>
      <c r="BX758" s="41"/>
    </row>
    <row r="759" spans="1:76" ht="15.75" customHeight="1">
      <c r="A759" s="41"/>
      <c r="B759" s="41"/>
      <c r="C759" s="48"/>
      <c r="D759" s="66"/>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1"/>
      <c r="AY759" s="41"/>
      <c r="AZ759" s="41"/>
      <c r="BA759" s="41"/>
      <c r="BB759" s="41"/>
      <c r="BC759" s="41"/>
      <c r="BD759" s="41"/>
      <c r="BE759" s="41"/>
      <c r="BF759" s="41"/>
      <c r="BG759" s="41"/>
      <c r="BH759" s="41"/>
      <c r="BI759" s="41"/>
      <c r="BJ759" s="41"/>
      <c r="BK759" s="41"/>
      <c r="BL759" s="41"/>
      <c r="BM759" s="41"/>
      <c r="BN759" s="41"/>
      <c r="BO759" s="41"/>
      <c r="BP759" s="41"/>
      <c r="BQ759" s="41"/>
      <c r="BR759" s="41"/>
      <c r="BS759" s="41"/>
      <c r="BT759" s="41"/>
      <c r="BU759" s="41"/>
      <c r="BV759" s="41"/>
      <c r="BW759" s="41"/>
      <c r="BX759" s="41"/>
    </row>
    <row r="760" spans="1:76" ht="15.75" customHeight="1">
      <c r="A760" s="41"/>
      <c r="B760" s="41"/>
      <c r="C760" s="48"/>
      <c r="D760" s="66"/>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c r="BA760" s="41"/>
      <c r="BB760" s="41"/>
      <c r="BC760" s="41"/>
      <c r="BD760" s="41"/>
      <c r="BE760" s="41"/>
      <c r="BF760" s="41"/>
      <c r="BG760" s="41"/>
      <c r="BH760" s="41"/>
      <c r="BI760" s="41"/>
      <c r="BJ760" s="41"/>
      <c r="BK760" s="41"/>
      <c r="BL760" s="41"/>
      <c r="BM760" s="41"/>
      <c r="BN760" s="41"/>
      <c r="BO760" s="41"/>
      <c r="BP760" s="41"/>
      <c r="BQ760" s="41"/>
      <c r="BR760" s="41"/>
      <c r="BS760" s="41"/>
      <c r="BT760" s="41"/>
      <c r="BU760" s="41"/>
      <c r="BV760" s="41"/>
      <c r="BW760" s="41"/>
      <c r="BX760" s="41"/>
    </row>
    <row r="761" spans="1:76" ht="15.75" customHeight="1">
      <c r="A761" s="41"/>
      <c r="B761" s="41"/>
      <c r="C761" s="48"/>
      <c r="D761" s="66"/>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1"/>
      <c r="AY761" s="41"/>
      <c r="AZ761" s="41"/>
      <c r="BA761" s="41"/>
      <c r="BB761" s="41"/>
      <c r="BC761" s="41"/>
      <c r="BD761" s="41"/>
      <c r="BE761" s="41"/>
      <c r="BF761" s="41"/>
      <c r="BG761" s="41"/>
      <c r="BH761" s="41"/>
      <c r="BI761" s="41"/>
      <c r="BJ761" s="41"/>
      <c r="BK761" s="41"/>
      <c r="BL761" s="41"/>
      <c r="BM761" s="41"/>
      <c r="BN761" s="41"/>
      <c r="BO761" s="41"/>
      <c r="BP761" s="41"/>
      <c r="BQ761" s="41"/>
      <c r="BR761" s="41"/>
      <c r="BS761" s="41"/>
      <c r="BT761" s="41"/>
      <c r="BU761" s="41"/>
      <c r="BV761" s="41"/>
      <c r="BW761" s="41"/>
      <c r="BX761" s="41"/>
    </row>
    <row r="762" spans="1:76" ht="15.75" customHeight="1">
      <c r="A762" s="41"/>
      <c r="B762" s="41"/>
      <c r="C762" s="48"/>
      <c r="D762" s="66"/>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1"/>
      <c r="AY762" s="41"/>
      <c r="AZ762" s="41"/>
      <c r="BA762" s="41"/>
      <c r="BB762" s="41"/>
      <c r="BC762" s="41"/>
      <c r="BD762" s="41"/>
      <c r="BE762" s="41"/>
      <c r="BF762" s="41"/>
      <c r="BG762" s="41"/>
      <c r="BH762" s="41"/>
      <c r="BI762" s="41"/>
      <c r="BJ762" s="41"/>
      <c r="BK762" s="41"/>
      <c r="BL762" s="41"/>
      <c r="BM762" s="41"/>
      <c r="BN762" s="41"/>
      <c r="BO762" s="41"/>
      <c r="BP762" s="41"/>
      <c r="BQ762" s="41"/>
      <c r="BR762" s="41"/>
      <c r="BS762" s="41"/>
      <c r="BT762" s="41"/>
      <c r="BU762" s="41"/>
      <c r="BV762" s="41"/>
      <c r="BW762" s="41"/>
      <c r="BX762" s="41"/>
    </row>
    <row r="763" spans="1:76" ht="15.75" customHeight="1">
      <c r="A763" s="41"/>
      <c r="B763" s="41"/>
      <c r="C763" s="48"/>
      <c r="D763" s="66"/>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1"/>
      <c r="AY763" s="41"/>
      <c r="AZ763" s="41"/>
      <c r="BA763" s="41"/>
      <c r="BB763" s="41"/>
      <c r="BC763" s="41"/>
      <c r="BD763" s="41"/>
      <c r="BE763" s="41"/>
      <c r="BF763" s="41"/>
      <c r="BG763" s="41"/>
      <c r="BH763" s="41"/>
      <c r="BI763" s="41"/>
      <c r="BJ763" s="41"/>
      <c r="BK763" s="41"/>
      <c r="BL763" s="41"/>
      <c r="BM763" s="41"/>
      <c r="BN763" s="41"/>
      <c r="BO763" s="41"/>
      <c r="BP763" s="41"/>
      <c r="BQ763" s="41"/>
      <c r="BR763" s="41"/>
      <c r="BS763" s="41"/>
      <c r="BT763" s="41"/>
      <c r="BU763" s="41"/>
      <c r="BV763" s="41"/>
      <c r="BW763" s="41"/>
      <c r="BX763" s="41"/>
    </row>
    <row r="764" spans="1:76" ht="15.75" customHeight="1">
      <c r="A764" s="41"/>
      <c r="B764" s="41"/>
      <c r="C764" s="48"/>
      <c r="D764" s="66"/>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1"/>
      <c r="AY764" s="41"/>
      <c r="AZ764" s="41"/>
      <c r="BA764" s="41"/>
      <c r="BB764" s="41"/>
      <c r="BC764" s="41"/>
      <c r="BD764" s="41"/>
      <c r="BE764" s="41"/>
      <c r="BF764" s="41"/>
      <c r="BG764" s="41"/>
      <c r="BH764" s="41"/>
      <c r="BI764" s="41"/>
      <c r="BJ764" s="41"/>
      <c r="BK764" s="41"/>
      <c r="BL764" s="41"/>
      <c r="BM764" s="41"/>
      <c r="BN764" s="41"/>
      <c r="BO764" s="41"/>
      <c r="BP764" s="41"/>
      <c r="BQ764" s="41"/>
      <c r="BR764" s="41"/>
      <c r="BS764" s="41"/>
      <c r="BT764" s="41"/>
      <c r="BU764" s="41"/>
      <c r="BV764" s="41"/>
      <c r="BW764" s="41"/>
      <c r="BX764" s="41"/>
    </row>
    <row r="765" spans="1:76" ht="15.75" customHeight="1">
      <c r="A765" s="41"/>
      <c r="B765" s="41"/>
      <c r="C765" s="48"/>
      <c r="D765" s="66"/>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1"/>
      <c r="AY765" s="41"/>
      <c r="AZ765" s="41"/>
      <c r="BA765" s="41"/>
      <c r="BB765" s="41"/>
      <c r="BC765" s="41"/>
      <c r="BD765" s="41"/>
      <c r="BE765" s="41"/>
      <c r="BF765" s="41"/>
      <c r="BG765" s="41"/>
      <c r="BH765" s="41"/>
      <c r="BI765" s="41"/>
      <c r="BJ765" s="41"/>
      <c r="BK765" s="41"/>
      <c r="BL765" s="41"/>
      <c r="BM765" s="41"/>
      <c r="BN765" s="41"/>
      <c r="BO765" s="41"/>
      <c r="BP765" s="41"/>
      <c r="BQ765" s="41"/>
      <c r="BR765" s="41"/>
      <c r="BS765" s="41"/>
      <c r="BT765" s="41"/>
      <c r="BU765" s="41"/>
      <c r="BV765" s="41"/>
      <c r="BW765" s="41"/>
      <c r="BX765" s="41"/>
    </row>
    <row r="766" spans="1:76" ht="15.75" customHeight="1">
      <c r="A766" s="41"/>
      <c r="B766" s="41"/>
      <c r="C766" s="48"/>
      <c r="D766" s="66"/>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1"/>
      <c r="AY766" s="41"/>
      <c r="AZ766" s="41"/>
      <c r="BA766" s="41"/>
      <c r="BB766" s="41"/>
      <c r="BC766" s="41"/>
      <c r="BD766" s="41"/>
      <c r="BE766" s="41"/>
      <c r="BF766" s="41"/>
      <c r="BG766" s="41"/>
      <c r="BH766" s="41"/>
      <c r="BI766" s="41"/>
      <c r="BJ766" s="41"/>
      <c r="BK766" s="41"/>
      <c r="BL766" s="41"/>
      <c r="BM766" s="41"/>
      <c r="BN766" s="41"/>
      <c r="BO766" s="41"/>
      <c r="BP766" s="41"/>
      <c r="BQ766" s="41"/>
      <c r="BR766" s="41"/>
      <c r="BS766" s="41"/>
      <c r="BT766" s="41"/>
      <c r="BU766" s="41"/>
      <c r="BV766" s="41"/>
      <c r="BW766" s="41"/>
      <c r="BX766" s="41"/>
    </row>
    <row r="767" spans="1:76" ht="15.75" customHeight="1">
      <c r="A767" s="41"/>
      <c r="B767" s="41"/>
      <c r="C767" s="48"/>
      <c r="D767" s="66"/>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c r="BH767" s="41"/>
      <c r="BI767" s="41"/>
      <c r="BJ767" s="41"/>
      <c r="BK767" s="41"/>
      <c r="BL767" s="41"/>
      <c r="BM767" s="41"/>
      <c r="BN767" s="41"/>
      <c r="BO767" s="41"/>
      <c r="BP767" s="41"/>
      <c r="BQ767" s="41"/>
      <c r="BR767" s="41"/>
      <c r="BS767" s="41"/>
      <c r="BT767" s="41"/>
      <c r="BU767" s="41"/>
      <c r="BV767" s="41"/>
      <c r="BW767" s="41"/>
      <c r="BX767" s="41"/>
    </row>
    <row r="768" spans="1:76" ht="15.75" customHeight="1">
      <c r="A768" s="41"/>
      <c r="B768" s="41"/>
      <c r="C768" s="48"/>
      <c r="D768" s="66"/>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1"/>
      <c r="AY768" s="41"/>
      <c r="AZ768" s="41"/>
      <c r="BA768" s="41"/>
      <c r="BB768" s="41"/>
      <c r="BC768" s="41"/>
      <c r="BD768" s="41"/>
      <c r="BE768" s="41"/>
      <c r="BF768" s="41"/>
      <c r="BG768" s="41"/>
      <c r="BH768" s="41"/>
      <c r="BI768" s="41"/>
      <c r="BJ768" s="41"/>
      <c r="BK768" s="41"/>
      <c r="BL768" s="41"/>
      <c r="BM768" s="41"/>
      <c r="BN768" s="41"/>
      <c r="BO768" s="41"/>
      <c r="BP768" s="41"/>
      <c r="BQ768" s="41"/>
      <c r="BR768" s="41"/>
      <c r="BS768" s="41"/>
      <c r="BT768" s="41"/>
      <c r="BU768" s="41"/>
      <c r="BV768" s="41"/>
      <c r="BW768" s="41"/>
      <c r="BX768" s="41"/>
    </row>
    <row r="769" spans="1:76" ht="15.75" customHeight="1">
      <c r="A769" s="41"/>
      <c r="B769" s="41"/>
      <c r="C769" s="48"/>
      <c r="D769" s="66"/>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c r="BH769" s="41"/>
      <c r="BI769" s="41"/>
      <c r="BJ769" s="41"/>
      <c r="BK769" s="41"/>
      <c r="BL769" s="41"/>
      <c r="BM769" s="41"/>
      <c r="BN769" s="41"/>
      <c r="BO769" s="41"/>
      <c r="BP769" s="41"/>
      <c r="BQ769" s="41"/>
      <c r="BR769" s="41"/>
      <c r="BS769" s="41"/>
      <c r="BT769" s="41"/>
      <c r="BU769" s="41"/>
      <c r="BV769" s="41"/>
      <c r="BW769" s="41"/>
      <c r="BX769" s="41"/>
    </row>
    <row r="770" spans="1:76" ht="15.75" customHeight="1">
      <c r="A770" s="41"/>
      <c r="B770" s="41"/>
      <c r="C770" s="48"/>
      <c r="D770" s="66"/>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row>
    <row r="771" spans="1:76" ht="15.75" customHeight="1">
      <c r="A771" s="41"/>
      <c r="B771" s="41"/>
      <c r="C771" s="48"/>
      <c r="D771" s="66"/>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row>
    <row r="772" spans="1:76" ht="15.75" customHeight="1">
      <c r="A772" s="41"/>
      <c r="B772" s="41"/>
      <c r="C772" s="48"/>
      <c r="D772" s="66"/>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row>
    <row r="773" spans="1:76" ht="15.75" customHeight="1">
      <c r="A773" s="41"/>
      <c r="B773" s="41"/>
      <c r="C773" s="48"/>
      <c r="D773" s="66"/>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c r="BH773" s="41"/>
      <c r="BI773" s="41"/>
      <c r="BJ773" s="41"/>
      <c r="BK773" s="41"/>
      <c r="BL773" s="41"/>
      <c r="BM773" s="41"/>
      <c r="BN773" s="41"/>
      <c r="BO773" s="41"/>
      <c r="BP773" s="41"/>
      <c r="BQ773" s="41"/>
      <c r="BR773" s="41"/>
      <c r="BS773" s="41"/>
      <c r="BT773" s="41"/>
      <c r="BU773" s="41"/>
      <c r="BV773" s="41"/>
      <c r="BW773" s="41"/>
      <c r="BX773" s="41"/>
    </row>
    <row r="774" spans="1:76" ht="15.75" customHeight="1">
      <c r="A774" s="41"/>
      <c r="B774" s="41"/>
      <c r="C774" s="48"/>
      <c r="D774" s="66"/>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row>
    <row r="775" spans="1:76" ht="15.75" customHeight="1">
      <c r="A775" s="41"/>
      <c r="B775" s="41"/>
      <c r="C775" s="48"/>
      <c r="D775" s="66"/>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c r="BH775" s="41"/>
      <c r="BI775" s="41"/>
      <c r="BJ775" s="41"/>
      <c r="BK775" s="41"/>
      <c r="BL775" s="41"/>
      <c r="BM775" s="41"/>
      <c r="BN775" s="41"/>
      <c r="BO775" s="41"/>
      <c r="BP775" s="41"/>
      <c r="BQ775" s="41"/>
      <c r="BR775" s="41"/>
      <c r="BS775" s="41"/>
      <c r="BT775" s="41"/>
      <c r="BU775" s="41"/>
      <c r="BV775" s="41"/>
      <c r="BW775" s="41"/>
      <c r="BX775" s="41"/>
    </row>
    <row r="776" spans="1:76" ht="15.75" customHeight="1">
      <c r="A776" s="41"/>
      <c r="B776" s="41"/>
      <c r="C776" s="48"/>
      <c r="D776" s="66"/>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c r="BH776" s="41"/>
      <c r="BI776" s="41"/>
      <c r="BJ776" s="41"/>
      <c r="BK776" s="41"/>
      <c r="BL776" s="41"/>
      <c r="BM776" s="41"/>
      <c r="BN776" s="41"/>
      <c r="BO776" s="41"/>
      <c r="BP776" s="41"/>
      <c r="BQ776" s="41"/>
      <c r="BR776" s="41"/>
      <c r="BS776" s="41"/>
      <c r="BT776" s="41"/>
      <c r="BU776" s="41"/>
      <c r="BV776" s="41"/>
      <c r="BW776" s="41"/>
      <c r="BX776" s="41"/>
    </row>
    <row r="777" spans="1:76" ht="15.75" customHeight="1">
      <c r="A777" s="41"/>
      <c r="B777" s="41"/>
      <c r="C777" s="48"/>
      <c r="D777" s="66"/>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c r="BH777" s="41"/>
      <c r="BI777" s="41"/>
      <c r="BJ777" s="41"/>
      <c r="BK777" s="41"/>
      <c r="BL777" s="41"/>
      <c r="BM777" s="41"/>
      <c r="BN777" s="41"/>
      <c r="BO777" s="41"/>
      <c r="BP777" s="41"/>
      <c r="BQ777" s="41"/>
      <c r="BR777" s="41"/>
      <c r="BS777" s="41"/>
      <c r="BT777" s="41"/>
      <c r="BU777" s="41"/>
      <c r="BV777" s="41"/>
      <c r="BW777" s="41"/>
      <c r="BX777" s="41"/>
    </row>
    <row r="778" spans="1:76" ht="15.75" customHeight="1">
      <c r="A778" s="41"/>
      <c r="B778" s="41"/>
      <c r="C778" s="48"/>
      <c r="D778" s="66"/>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c r="BH778" s="41"/>
      <c r="BI778" s="41"/>
      <c r="BJ778" s="41"/>
      <c r="BK778" s="41"/>
      <c r="BL778" s="41"/>
      <c r="BM778" s="41"/>
      <c r="BN778" s="41"/>
      <c r="BO778" s="41"/>
      <c r="BP778" s="41"/>
      <c r="BQ778" s="41"/>
      <c r="BR778" s="41"/>
      <c r="BS778" s="41"/>
      <c r="BT778" s="41"/>
      <c r="BU778" s="41"/>
      <c r="BV778" s="41"/>
      <c r="BW778" s="41"/>
      <c r="BX778" s="41"/>
    </row>
    <row r="779" spans="1:76" ht="15.75" customHeight="1">
      <c r="A779" s="41"/>
      <c r="B779" s="41"/>
      <c r="C779" s="48"/>
      <c r="D779" s="66"/>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c r="BH779" s="41"/>
      <c r="BI779" s="41"/>
      <c r="BJ779" s="41"/>
      <c r="BK779" s="41"/>
      <c r="BL779" s="41"/>
      <c r="BM779" s="41"/>
      <c r="BN779" s="41"/>
      <c r="BO779" s="41"/>
      <c r="BP779" s="41"/>
      <c r="BQ779" s="41"/>
      <c r="BR779" s="41"/>
      <c r="BS779" s="41"/>
      <c r="BT779" s="41"/>
      <c r="BU779" s="41"/>
      <c r="BV779" s="41"/>
      <c r="BW779" s="41"/>
      <c r="BX779" s="41"/>
    </row>
    <row r="780" spans="1:76" ht="15.75" customHeight="1">
      <c r="A780" s="41"/>
      <c r="B780" s="41"/>
      <c r="C780" s="48"/>
      <c r="D780" s="66"/>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c r="BH780" s="41"/>
      <c r="BI780" s="41"/>
      <c r="BJ780" s="41"/>
      <c r="BK780" s="41"/>
      <c r="BL780" s="41"/>
      <c r="BM780" s="41"/>
      <c r="BN780" s="41"/>
      <c r="BO780" s="41"/>
      <c r="BP780" s="41"/>
      <c r="BQ780" s="41"/>
      <c r="BR780" s="41"/>
      <c r="BS780" s="41"/>
      <c r="BT780" s="41"/>
      <c r="BU780" s="41"/>
      <c r="BV780" s="41"/>
      <c r="BW780" s="41"/>
      <c r="BX780" s="41"/>
    </row>
    <row r="781" spans="1:76" ht="15.75" customHeight="1">
      <c r="A781" s="41"/>
      <c r="B781" s="41"/>
      <c r="C781" s="48"/>
      <c r="D781" s="66"/>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c r="BA781" s="41"/>
      <c r="BB781" s="41"/>
      <c r="BC781" s="41"/>
      <c r="BD781" s="41"/>
      <c r="BE781" s="41"/>
      <c r="BF781" s="41"/>
      <c r="BG781" s="41"/>
      <c r="BH781" s="41"/>
      <c r="BI781" s="41"/>
      <c r="BJ781" s="41"/>
      <c r="BK781" s="41"/>
      <c r="BL781" s="41"/>
      <c r="BM781" s="41"/>
      <c r="BN781" s="41"/>
      <c r="BO781" s="41"/>
      <c r="BP781" s="41"/>
      <c r="BQ781" s="41"/>
      <c r="BR781" s="41"/>
      <c r="BS781" s="41"/>
      <c r="BT781" s="41"/>
      <c r="BU781" s="41"/>
      <c r="BV781" s="41"/>
      <c r="BW781" s="41"/>
      <c r="BX781" s="41"/>
    </row>
    <row r="782" spans="1:76" ht="15.75" customHeight="1">
      <c r="A782" s="41"/>
      <c r="B782" s="41"/>
      <c r="C782" s="48"/>
      <c r="D782" s="66"/>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c r="BA782" s="41"/>
      <c r="BB782" s="41"/>
      <c r="BC782" s="41"/>
      <c r="BD782" s="41"/>
      <c r="BE782" s="41"/>
      <c r="BF782" s="41"/>
      <c r="BG782" s="41"/>
      <c r="BH782" s="41"/>
      <c r="BI782" s="41"/>
      <c r="BJ782" s="41"/>
      <c r="BK782" s="41"/>
      <c r="BL782" s="41"/>
      <c r="BM782" s="41"/>
      <c r="BN782" s="41"/>
      <c r="BO782" s="41"/>
      <c r="BP782" s="41"/>
      <c r="BQ782" s="41"/>
      <c r="BR782" s="41"/>
      <c r="BS782" s="41"/>
      <c r="BT782" s="41"/>
      <c r="BU782" s="41"/>
      <c r="BV782" s="41"/>
      <c r="BW782" s="41"/>
      <c r="BX782" s="41"/>
    </row>
    <row r="783" spans="1:76" ht="15.75" customHeight="1">
      <c r="A783" s="41"/>
      <c r="B783" s="41"/>
      <c r="C783" s="48"/>
      <c r="D783" s="66"/>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c r="BA783" s="41"/>
      <c r="BB783" s="41"/>
      <c r="BC783" s="41"/>
      <c r="BD783" s="41"/>
      <c r="BE783" s="41"/>
      <c r="BF783" s="41"/>
      <c r="BG783" s="41"/>
      <c r="BH783" s="41"/>
      <c r="BI783" s="41"/>
      <c r="BJ783" s="41"/>
      <c r="BK783" s="41"/>
      <c r="BL783" s="41"/>
      <c r="BM783" s="41"/>
      <c r="BN783" s="41"/>
      <c r="BO783" s="41"/>
      <c r="BP783" s="41"/>
      <c r="BQ783" s="41"/>
      <c r="BR783" s="41"/>
      <c r="BS783" s="41"/>
      <c r="BT783" s="41"/>
      <c r="BU783" s="41"/>
      <c r="BV783" s="41"/>
      <c r="BW783" s="41"/>
      <c r="BX783" s="41"/>
    </row>
    <row r="784" spans="1:76" ht="15.75" customHeight="1">
      <c r="A784" s="41"/>
      <c r="B784" s="41"/>
      <c r="C784" s="48"/>
      <c r="D784" s="66"/>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c r="BA784" s="41"/>
      <c r="BB784" s="41"/>
      <c r="BC784" s="41"/>
      <c r="BD784" s="41"/>
      <c r="BE784" s="41"/>
      <c r="BF784" s="41"/>
      <c r="BG784" s="41"/>
      <c r="BH784" s="41"/>
      <c r="BI784" s="41"/>
      <c r="BJ784" s="41"/>
      <c r="BK784" s="41"/>
      <c r="BL784" s="41"/>
      <c r="BM784" s="41"/>
      <c r="BN784" s="41"/>
      <c r="BO784" s="41"/>
      <c r="BP784" s="41"/>
      <c r="BQ784" s="41"/>
      <c r="BR784" s="41"/>
      <c r="BS784" s="41"/>
      <c r="BT784" s="41"/>
      <c r="BU784" s="41"/>
      <c r="BV784" s="41"/>
      <c r="BW784" s="41"/>
      <c r="BX784" s="41"/>
    </row>
    <row r="785" spans="1:76" ht="15.75" customHeight="1">
      <c r="A785" s="41"/>
      <c r="B785" s="41"/>
      <c r="C785" s="48"/>
      <c r="D785" s="66"/>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1"/>
      <c r="AY785" s="41"/>
      <c r="AZ785" s="41"/>
      <c r="BA785" s="41"/>
      <c r="BB785" s="41"/>
      <c r="BC785" s="41"/>
      <c r="BD785" s="41"/>
      <c r="BE785" s="41"/>
      <c r="BF785" s="41"/>
      <c r="BG785" s="41"/>
      <c r="BH785" s="41"/>
      <c r="BI785" s="41"/>
      <c r="BJ785" s="41"/>
      <c r="BK785" s="41"/>
      <c r="BL785" s="41"/>
      <c r="BM785" s="41"/>
      <c r="BN785" s="41"/>
      <c r="BO785" s="41"/>
      <c r="BP785" s="41"/>
      <c r="BQ785" s="41"/>
      <c r="BR785" s="41"/>
      <c r="BS785" s="41"/>
      <c r="BT785" s="41"/>
      <c r="BU785" s="41"/>
      <c r="BV785" s="41"/>
      <c r="BW785" s="41"/>
      <c r="BX785" s="41"/>
    </row>
    <row r="786" spans="1:76" ht="15.75" customHeight="1">
      <c r="A786" s="41"/>
      <c r="B786" s="41"/>
      <c r="C786" s="48"/>
      <c r="D786" s="66"/>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1"/>
      <c r="AY786" s="41"/>
      <c r="AZ786" s="41"/>
      <c r="BA786" s="41"/>
      <c r="BB786" s="41"/>
      <c r="BC786" s="41"/>
      <c r="BD786" s="41"/>
      <c r="BE786" s="41"/>
      <c r="BF786" s="41"/>
      <c r="BG786" s="41"/>
      <c r="BH786" s="41"/>
      <c r="BI786" s="41"/>
      <c r="BJ786" s="41"/>
      <c r="BK786" s="41"/>
      <c r="BL786" s="41"/>
      <c r="BM786" s="41"/>
      <c r="BN786" s="41"/>
      <c r="BO786" s="41"/>
      <c r="BP786" s="41"/>
      <c r="BQ786" s="41"/>
      <c r="BR786" s="41"/>
      <c r="BS786" s="41"/>
      <c r="BT786" s="41"/>
      <c r="BU786" s="41"/>
      <c r="BV786" s="41"/>
      <c r="BW786" s="41"/>
      <c r="BX786" s="41"/>
    </row>
    <row r="787" spans="1:76" ht="15.75" customHeight="1">
      <c r="A787" s="41"/>
      <c r="B787" s="41"/>
      <c r="C787" s="48"/>
      <c r="D787" s="66"/>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c r="AU787" s="41"/>
      <c r="AV787" s="41"/>
      <c r="AW787" s="41"/>
      <c r="AX787" s="41"/>
      <c r="AY787" s="41"/>
      <c r="AZ787" s="41"/>
      <c r="BA787" s="41"/>
      <c r="BB787" s="41"/>
      <c r="BC787" s="41"/>
      <c r="BD787" s="41"/>
      <c r="BE787" s="41"/>
      <c r="BF787" s="41"/>
      <c r="BG787" s="41"/>
      <c r="BH787" s="41"/>
      <c r="BI787" s="41"/>
      <c r="BJ787" s="41"/>
      <c r="BK787" s="41"/>
      <c r="BL787" s="41"/>
      <c r="BM787" s="41"/>
      <c r="BN787" s="41"/>
      <c r="BO787" s="41"/>
      <c r="BP787" s="41"/>
      <c r="BQ787" s="41"/>
      <c r="BR787" s="41"/>
      <c r="BS787" s="41"/>
      <c r="BT787" s="41"/>
      <c r="BU787" s="41"/>
      <c r="BV787" s="41"/>
      <c r="BW787" s="41"/>
      <c r="BX787" s="41"/>
    </row>
    <row r="788" spans="1:76" ht="15.75" customHeight="1">
      <c r="A788" s="41"/>
      <c r="B788" s="41"/>
      <c r="C788" s="48"/>
      <c r="D788" s="66"/>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c r="AU788" s="41"/>
      <c r="AV788" s="41"/>
      <c r="AW788" s="41"/>
      <c r="AX788" s="41"/>
      <c r="AY788" s="41"/>
      <c r="AZ788" s="41"/>
      <c r="BA788" s="41"/>
      <c r="BB788" s="41"/>
      <c r="BC788" s="41"/>
      <c r="BD788" s="41"/>
      <c r="BE788" s="41"/>
      <c r="BF788" s="41"/>
      <c r="BG788" s="41"/>
      <c r="BH788" s="41"/>
      <c r="BI788" s="41"/>
      <c r="BJ788" s="41"/>
      <c r="BK788" s="41"/>
      <c r="BL788" s="41"/>
      <c r="BM788" s="41"/>
      <c r="BN788" s="41"/>
      <c r="BO788" s="41"/>
      <c r="BP788" s="41"/>
      <c r="BQ788" s="41"/>
      <c r="BR788" s="41"/>
      <c r="BS788" s="41"/>
      <c r="BT788" s="41"/>
      <c r="BU788" s="41"/>
      <c r="BV788" s="41"/>
      <c r="BW788" s="41"/>
      <c r="BX788" s="41"/>
    </row>
    <row r="789" spans="1:76" ht="15.75" customHeight="1">
      <c r="A789" s="41"/>
      <c r="B789" s="41"/>
      <c r="C789" s="48"/>
      <c r="D789" s="66"/>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c r="AU789" s="41"/>
      <c r="AV789" s="41"/>
      <c r="AW789" s="41"/>
      <c r="AX789" s="41"/>
      <c r="AY789" s="41"/>
      <c r="AZ789" s="41"/>
      <c r="BA789" s="41"/>
      <c r="BB789" s="41"/>
      <c r="BC789" s="41"/>
      <c r="BD789" s="41"/>
      <c r="BE789" s="41"/>
      <c r="BF789" s="41"/>
      <c r="BG789" s="41"/>
      <c r="BH789" s="41"/>
      <c r="BI789" s="41"/>
      <c r="BJ789" s="41"/>
      <c r="BK789" s="41"/>
      <c r="BL789" s="41"/>
      <c r="BM789" s="41"/>
      <c r="BN789" s="41"/>
      <c r="BO789" s="41"/>
      <c r="BP789" s="41"/>
      <c r="BQ789" s="41"/>
      <c r="BR789" s="41"/>
      <c r="BS789" s="41"/>
      <c r="BT789" s="41"/>
      <c r="BU789" s="41"/>
      <c r="BV789" s="41"/>
      <c r="BW789" s="41"/>
      <c r="BX789" s="41"/>
    </row>
    <row r="790" spans="1:76" ht="15.75" customHeight="1">
      <c r="A790" s="41"/>
      <c r="B790" s="41"/>
      <c r="C790" s="48"/>
      <c r="D790" s="66"/>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c r="AU790" s="41"/>
      <c r="AV790" s="41"/>
      <c r="AW790" s="41"/>
      <c r="AX790" s="41"/>
      <c r="AY790" s="41"/>
      <c r="AZ790" s="41"/>
      <c r="BA790" s="41"/>
      <c r="BB790" s="41"/>
      <c r="BC790" s="41"/>
      <c r="BD790" s="41"/>
      <c r="BE790" s="41"/>
      <c r="BF790" s="41"/>
      <c r="BG790" s="41"/>
      <c r="BH790" s="41"/>
      <c r="BI790" s="41"/>
      <c r="BJ790" s="41"/>
      <c r="BK790" s="41"/>
      <c r="BL790" s="41"/>
      <c r="BM790" s="41"/>
      <c r="BN790" s="41"/>
      <c r="BO790" s="41"/>
      <c r="BP790" s="41"/>
      <c r="BQ790" s="41"/>
      <c r="BR790" s="41"/>
      <c r="BS790" s="41"/>
      <c r="BT790" s="41"/>
      <c r="BU790" s="41"/>
      <c r="BV790" s="41"/>
      <c r="BW790" s="41"/>
      <c r="BX790" s="41"/>
    </row>
    <row r="791" spans="1:76" ht="15.75" customHeight="1">
      <c r="A791" s="41"/>
      <c r="B791" s="41"/>
      <c r="C791" s="48"/>
      <c r="D791" s="66"/>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c r="AU791" s="41"/>
      <c r="AV791" s="41"/>
      <c r="AW791" s="41"/>
      <c r="AX791" s="41"/>
      <c r="AY791" s="41"/>
      <c r="AZ791" s="41"/>
      <c r="BA791" s="41"/>
      <c r="BB791" s="41"/>
      <c r="BC791" s="41"/>
      <c r="BD791" s="41"/>
      <c r="BE791" s="41"/>
      <c r="BF791" s="41"/>
      <c r="BG791" s="41"/>
      <c r="BH791" s="41"/>
      <c r="BI791" s="41"/>
      <c r="BJ791" s="41"/>
      <c r="BK791" s="41"/>
      <c r="BL791" s="41"/>
      <c r="BM791" s="41"/>
      <c r="BN791" s="41"/>
      <c r="BO791" s="41"/>
      <c r="BP791" s="41"/>
      <c r="BQ791" s="41"/>
      <c r="BR791" s="41"/>
      <c r="BS791" s="41"/>
      <c r="BT791" s="41"/>
      <c r="BU791" s="41"/>
      <c r="BV791" s="41"/>
      <c r="BW791" s="41"/>
      <c r="BX791" s="41"/>
    </row>
    <row r="792" spans="1:76" ht="15.75" customHeight="1">
      <c r="A792" s="41"/>
      <c r="B792" s="41"/>
      <c r="C792" s="48"/>
      <c r="D792" s="66"/>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c r="AU792" s="41"/>
      <c r="AV792" s="41"/>
      <c r="AW792" s="41"/>
      <c r="AX792" s="41"/>
      <c r="AY792" s="41"/>
      <c r="AZ792" s="41"/>
      <c r="BA792" s="41"/>
      <c r="BB792" s="41"/>
      <c r="BC792" s="41"/>
      <c r="BD792" s="41"/>
      <c r="BE792" s="41"/>
      <c r="BF792" s="41"/>
      <c r="BG792" s="41"/>
      <c r="BH792" s="41"/>
      <c r="BI792" s="41"/>
      <c r="BJ792" s="41"/>
      <c r="BK792" s="41"/>
      <c r="BL792" s="41"/>
      <c r="BM792" s="41"/>
      <c r="BN792" s="41"/>
      <c r="BO792" s="41"/>
      <c r="BP792" s="41"/>
      <c r="BQ792" s="41"/>
      <c r="BR792" s="41"/>
      <c r="BS792" s="41"/>
      <c r="BT792" s="41"/>
      <c r="BU792" s="41"/>
      <c r="BV792" s="41"/>
      <c r="BW792" s="41"/>
      <c r="BX792" s="41"/>
    </row>
    <row r="793" spans="1:76" ht="15.75" customHeight="1">
      <c r="A793" s="41"/>
      <c r="B793" s="41"/>
      <c r="C793" s="48"/>
      <c r="D793" s="66"/>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c r="BA793" s="41"/>
      <c r="BB793" s="41"/>
      <c r="BC793" s="41"/>
      <c r="BD793" s="41"/>
      <c r="BE793" s="41"/>
      <c r="BF793" s="41"/>
      <c r="BG793" s="41"/>
      <c r="BH793" s="41"/>
      <c r="BI793" s="41"/>
      <c r="BJ793" s="41"/>
      <c r="BK793" s="41"/>
      <c r="BL793" s="41"/>
      <c r="BM793" s="41"/>
      <c r="BN793" s="41"/>
      <c r="BO793" s="41"/>
      <c r="BP793" s="41"/>
      <c r="BQ793" s="41"/>
      <c r="BR793" s="41"/>
      <c r="BS793" s="41"/>
      <c r="BT793" s="41"/>
      <c r="BU793" s="41"/>
      <c r="BV793" s="41"/>
      <c r="BW793" s="41"/>
      <c r="BX793" s="41"/>
    </row>
    <row r="794" spans="1:76" ht="15.75" customHeight="1">
      <c r="A794" s="41"/>
      <c r="B794" s="41"/>
      <c r="C794" s="48"/>
      <c r="D794" s="66"/>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c r="BA794" s="41"/>
      <c r="BB794" s="41"/>
      <c r="BC794" s="41"/>
      <c r="BD794" s="41"/>
      <c r="BE794" s="41"/>
      <c r="BF794" s="41"/>
      <c r="BG794" s="41"/>
      <c r="BH794" s="41"/>
      <c r="BI794" s="41"/>
      <c r="BJ794" s="41"/>
      <c r="BK794" s="41"/>
      <c r="BL794" s="41"/>
      <c r="BM794" s="41"/>
      <c r="BN794" s="41"/>
      <c r="BO794" s="41"/>
      <c r="BP794" s="41"/>
      <c r="BQ794" s="41"/>
      <c r="BR794" s="41"/>
      <c r="BS794" s="41"/>
      <c r="BT794" s="41"/>
      <c r="BU794" s="41"/>
      <c r="BV794" s="41"/>
      <c r="BW794" s="41"/>
      <c r="BX794" s="41"/>
    </row>
    <row r="795" spans="1:76" ht="15.75" customHeight="1">
      <c r="A795" s="41"/>
      <c r="B795" s="41"/>
      <c r="C795" s="48"/>
      <c r="D795" s="66"/>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c r="BA795" s="41"/>
      <c r="BB795" s="41"/>
      <c r="BC795" s="41"/>
      <c r="BD795" s="41"/>
      <c r="BE795" s="41"/>
      <c r="BF795" s="41"/>
      <c r="BG795" s="41"/>
      <c r="BH795" s="41"/>
      <c r="BI795" s="41"/>
      <c r="BJ795" s="41"/>
      <c r="BK795" s="41"/>
      <c r="BL795" s="41"/>
      <c r="BM795" s="41"/>
      <c r="BN795" s="41"/>
      <c r="BO795" s="41"/>
      <c r="BP795" s="41"/>
      <c r="BQ795" s="41"/>
      <c r="BR795" s="41"/>
      <c r="BS795" s="41"/>
      <c r="BT795" s="41"/>
      <c r="BU795" s="41"/>
      <c r="BV795" s="41"/>
      <c r="BW795" s="41"/>
      <c r="BX795" s="41"/>
    </row>
    <row r="796" spans="1:76" ht="15.75" customHeight="1">
      <c r="A796" s="41"/>
      <c r="B796" s="41"/>
      <c r="C796" s="48"/>
      <c r="D796" s="66"/>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c r="BA796" s="41"/>
      <c r="BB796" s="41"/>
      <c r="BC796" s="41"/>
      <c r="BD796" s="41"/>
      <c r="BE796" s="41"/>
      <c r="BF796" s="41"/>
      <c r="BG796" s="41"/>
      <c r="BH796" s="41"/>
      <c r="BI796" s="41"/>
      <c r="BJ796" s="41"/>
      <c r="BK796" s="41"/>
      <c r="BL796" s="41"/>
      <c r="BM796" s="41"/>
      <c r="BN796" s="41"/>
      <c r="BO796" s="41"/>
      <c r="BP796" s="41"/>
      <c r="BQ796" s="41"/>
      <c r="BR796" s="41"/>
      <c r="BS796" s="41"/>
      <c r="BT796" s="41"/>
      <c r="BU796" s="41"/>
      <c r="BV796" s="41"/>
      <c r="BW796" s="41"/>
      <c r="BX796" s="41"/>
    </row>
    <row r="797" spans="1:76" ht="15.75" customHeight="1">
      <c r="A797" s="41"/>
      <c r="B797" s="41"/>
      <c r="C797" s="48"/>
      <c r="D797" s="66"/>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c r="BA797" s="41"/>
      <c r="BB797" s="41"/>
      <c r="BC797" s="41"/>
      <c r="BD797" s="41"/>
      <c r="BE797" s="41"/>
      <c r="BF797" s="41"/>
      <c r="BG797" s="41"/>
      <c r="BH797" s="41"/>
      <c r="BI797" s="41"/>
      <c r="BJ797" s="41"/>
      <c r="BK797" s="41"/>
      <c r="BL797" s="41"/>
      <c r="BM797" s="41"/>
      <c r="BN797" s="41"/>
      <c r="BO797" s="41"/>
      <c r="BP797" s="41"/>
      <c r="BQ797" s="41"/>
      <c r="BR797" s="41"/>
      <c r="BS797" s="41"/>
      <c r="BT797" s="41"/>
      <c r="BU797" s="41"/>
      <c r="BV797" s="41"/>
      <c r="BW797" s="41"/>
      <c r="BX797" s="41"/>
    </row>
    <row r="798" spans="1:76" ht="15.75" customHeight="1">
      <c r="A798" s="41"/>
      <c r="B798" s="41"/>
      <c r="C798" s="48"/>
      <c r="D798" s="66"/>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c r="AU798" s="41"/>
      <c r="AV798" s="41"/>
      <c r="AW798" s="41"/>
      <c r="AX798" s="41"/>
      <c r="AY798" s="41"/>
      <c r="AZ798" s="41"/>
      <c r="BA798" s="41"/>
      <c r="BB798" s="41"/>
      <c r="BC798" s="41"/>
      <c r="BD798" s="41"/>
      <c r="BE798" s="41"/>
      <c r="BF798" s="41"/>
      <c r="BG798" s="41"/>
      <c r="BH798" s="41"/>
      <c r="BI798" s="41"/>
      <c r="BJ798" s="41"/>
      <c r="BK798" s="41"/>
      <c r="BL798" s="41"/>
      <c r="BM798" s="41"/>
      <c r="BN798" s="41"/>
      <c r="BO798" s="41"/>
      <c r="BP798" s="41"/>
      <c r="BQ798" s="41"/>
      <c r="BR798" s="41"/>
      <c r="BS798" s="41"/>
      <c r="BT798" s="41"/>
      <c r="BU798" s="41"/>
      <c r="BV798" s="41"/>
      <c r="BW798" s="41"/>
      <c r="BX798" s="41"/>
    </row>
    <row r="799" spans="1:76" ht="15.75" customHeight="1">
      <c r="A799" s="41"/>
      <c r="B799" s="41"/>
      <c r="C799" s="48"/>
      <c r="D799" s="66"/>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c r="AU799" s="41"/>
      <c r="AV799" s="41"/>
      <c r="AW799" s="41"/>
      <c r="AX799" s="41"/>
      <c r="AY799" s="41"/>
      <c r="AZ799" s="41"/>
      <c r="BA799" s="41"/>
      <c r="BB799" s="41"/>
      <c r="BC799" s="41"/>
      <c r="BD799" s="41"/>
      <c r="BE799" s="41"/>
      <c r="BF799" s="41"/>
      <c r="BG799" s="41"/>
      <c r="BH799" s="41"/>
      <c r="BI799" s="41"/>
      <c r="BJ799" s="41"/>
      <c r="BK799" s="41"/>
      <c r="BL799" s="41"/>
      <c r="BM799" s="41"/>
      <c r="BN799" s="41"/>
      <c r="BO799" s="41"/>
      <c r="BP799" s="41"/>
      <c r="BQ799" s="41"/>
      <c r="BR799" s="41"/>
      <c r="BS799" s="41"/>
      <c r="BT799" s="41"/>
      <c r="BU799" s="41"/>
      <c r="BV799" s="41"/>
      <c r="BW799" s="41"/>
      <c r="BX799" s="41"/>
    </row>
    <row r="800" spans="1:76" ht="15.75" customHeight="1">
      <c r="A800" s="41"/>
      <c r="B800" s="41"/>
      <c r="C800" s="48"/>
      <c r="D800" s="66"/>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c r="AU800" s="41"/>
      <c r="AV800" s="41"/>
      <c r="AW800" s="41"/>
      <c r="AX800" s="41"/>
      <c r="AY800" s="41"/>
      <c r="AZ800" s="41"/>
      <c r="BA800" s="41"/>
      <c r="BB800" s="41"/>
      <c r="BC800" s="41"/>
      <c r="BD800" s="41"/>
      <c r="BE800" s="41"/>
      <c r="BF800" s="41"/>
      <c r="BG800" s="41"/>
      <c r="BH800" s="41"/>
      <c r="BI800" s="41"/>
      <c r="BJ800" s="41"/>
      <c r="BK800" s="41"/>
      <c r="BL800" s="41"/>
      <c r="BM800" s="41"/>
      <c r="BN800" s="41"/>
      <c r="BO800" s="41"/>
      <c r="BP800" s="41"/>
      <c r="BQ800" s="41"/>
      <c r="BR800" s="41"/>
      <c r="BS800" s="41"/>
      <c r="BT800" s="41"/>
      <c r="BU800" s="41"/>
      <c r="BV800" s="41"/>
      <c r="BW800" s="41"/>
      <c r="BX800" s="41"/>
    </row>
    <row r="801" spans="1:76" ht="15.75" customHeight="1">
      <c r="A801" s="41"/>
      <c r="B801" s="41"/>
      <c r="C801" s="48"/>
      <c r="D801" s="66"/>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c r="AU801" s="41"/>
      <c r="AV801" s="41"/>
      <c r="AW801" s="41"/>
      <c r="AX801" s="41"/>
      <c r="AY801" s="41"/>
      <c r="AZ801" s="41"/>
      <c r="BA801" s="41"/>
      <c r="BB801" s="41"/>
      <c r="BC801" s="41"/>
      <c r="BD801" s="41"/>
      <c r="BE801" s="41"/>
      <c r="BF801" s="41"/>
      <c r="BG801" s="41"/>
      <c r="BH801" s="41"/>
      <c r="BI801" s="41"/>
      <c r="BJ801" s="41"/>
      <c r="BK801" s="41"/>
      <c r="BL801" s="41"/>
      <c r="BM801" s="41"/>
      <c r="BN801" s="41"/>
      <c r="BO801" s="41"/>
      <c r="BP801" s="41"/>
      <c r="BQ801" s="41"/>
      <c r="BR801" s="41"/>
      <c r="BS801" s="41"/>
      <c r="BT801" s="41"/>
      <c r="BU801" s="41"/>
      <c r="BV801" s="41"/>
      <c r="BW801" s="41"/>
      <c r="BX801" s="41"/>
    </row>
    <row r="802" spans="1:76" ht="15.75" customHeight="1">
      <c r="A802" s="41"/>
      <c r="B802" s="41"/>
      <c r="C802" s="48"/>
      <c r="D802" s="66"/>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c r="AU802" s="41"/>
      <c r="AV802" s="41"/>
      <c r="AW802" s="41"/>
      <c r="AX802" s="41"/>
      <c r="AY802" s="41"/>
      <c r="AZ802" s="41"/>
      <c r="BA802" s="41"/>
      <c r="BB802" s="41"/>
      <c r="BC802" s="41"/>
      <c r="BD802" s="41"/>
      <c r="BE802" s="41"/>
      <c r="BF802" s="41"/>
      <c r="BG802" s="41"/>
      <c r="BH802" s="41"/>
      <c r="BI802" s="41"/>
      <c r="BJ802" s="41"/>
      <c r="BK802" s="41"/>
      <c r="BL802" s="41"/>
      <c r="BM802" s="41"/>
      <c r="BN802" s="41"/>
      <c r="BO802" s="41"/>
      <c r="BP802" s="41"/>
      <c r="BQ802" s="41"/>
      <c r="BR802" s="41"/>
      <c r="BS802" s="41"/>
      <c r="BT802" s="41"/>
      <c r="BU802" s="41"/>
      <c r="BV802" s="41"/>
      <c r="BW802" s="41"/>
      <c r="BX802" s="41"/>
    </row>
    <row r="803" spans="1:76" ht="15.75" customHeight="1">
      <c r="A803" s="41"/>
      <c r="B803" s="41"/>
      <c r="C803" s="48"/>
      <c r="D803" s="66"/>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c r="AU803" s="41"/>
      <c r="AV803" s="41"/>
      <c r="AW803" s="41"/>
      <c r="AX803" s="41"/>
      <c r="AY803" s="41"/>
      <c r="AZ803" s="41"/>
      <c r="BA803" s="41"/>
      <c r="BB803" s="41"/>
      <c r="BC803" s="41"/>
      <c r="BD803" s="41"/>
      <c r="BE803" s="41"/>
      <c r="BF803" s="41"/>
      <c r="BG803" s="41"/>
      <c r="BH803" s="41"/>
      <c r="BI803" s="41"/>
      <c r="BJ803" s="41"/>
      <c r="BK803" s="41"/>
      <c r="BL803" s="41"/>
      <c r="BM803" s="41"/>
      <c r="BN803" s="41"/>
      <c r="BO803" s="41"/>
      <c r="BP803" s="41"/>
      <c r="BQ803" s="41"/>
      <c r="BR803" s="41"/>
      <c r="BS803" s="41"/>
      <c r="BT803" s="41"/>
      <c r="BU803" s="41"/>
      <c r="BV803" s="41"/>
      <c r="BW803" s="41"/>
      <c r="BX803" s="41"/>
    </row>
    <row r="804" spans="1:76" ht="15.75" customHeight="1">
      <c r="A804" s="41"/>
      <c r="B804" s="41"/>
      <c r="C804" s="48"/>
      <c r="D804" s="66"/>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c r="AU804" s="41"/>
      <c r="AV804" s="41"/>
      <c r="AW804" s="41"/>
      <c r="AX804" s="41"/>
      <c r="AY804" s="41"/>
      <c r="AZ804" s="41"/>
      <c r="BA804" s="41"/>
      <c r="BB804" s="41"/>
      <c r="BC804" s="41"/>
      <c r="BD804" s="41"/>
      <c r="BE804" s="41"/>
      <c r="BF804" s="41"/>
      <c r="BG804" s="41"/>
      <c r="BH804" s="41"/>
      <c r="BI804" s="41"/>
      <c r="BJ804" s="41"/>
      <c r="BK804" s="41"/>
      <c r="BL804" s="41"/>
      <c r="BM804" s="41"/>
      <c r="BN804" s="41"/>
      <c r="BO804" s="41"/>
      <c r="BP804" s="41"/>
      <c r="BQ804" s="41"/>
      <c r="BR804" s="41"/>
      <c r="BS804" s="41"/>
      <c r="BT804" s="41"/>
      <c r="BU804" s="41"/>
      <c r="BV804" s="41"/>
      <c r="BW804" s="41"/>
      <c r="BX804" s="41"/>
    </row>
    <row r="805" spans="1:76" ht="15.75" customHeight="1">
      <c r="A805" s="41"/>
      <c r="B805" s="41"/>
      <c r="C805" s="48"/>
      <c r="D805" s="66"/>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c r="AU805" s="41"/>
      <c r="AV805" s="41"/>
      <c r="AW805" s="41"/>
      <c r="AX805" s="41"/>
      <c r="AY805" s="41"/>
      <c r="AZ805" s="41"/>
      <c r="BA805" s="41"/>
      <c r="BB805" s="41"/>
      <c r="BC805" s="41"/>
      <c r="BD805" s="41"/>
      <c r="BE805" s="41"/>
      <c r="BF805" s="41"/>
      <c r="BG805" s="41"/>
      <c r="BH805" s="41"/>
      <c r="BI805" s="41"/>
      <c r="BJ805" s="41"/>
      <c r="BK805" s="41"/>
      <c r="BL805" s="41"/>
      <c r="BM805" s="41"/>
      <c r="BN805" s="41"/>
      <c r="BO805" s="41"/>
      <c r="BP805" s="41"/>
      <c r="BQ805" s="41"/>
      <c r="BR805" s="41"/>
      <c r="BS805" s="41"/>
      <c r="BT805" s="41"/>
      <c r="BU805" s="41"/>
      <c r="BV805" s="41"/>
      <c r="BW805" s="41"/>
      <c r="BX805" s="41"/>
    </row>
    <row r="806" spans="1:76" ht="15.75" customHeight="1">
      <c r="A806" s="41"/>
      <c r="B806" s="41"/>
      <c r="C806" s="48"/>
      <c r="D806" s="66"/>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c r="AU806" s="41"/>
      <c r="AV806" s="41"/>
      <c r="AW806" s="41"/>
      <c r="AX806" s="41"/>
      <c r="AY806" s="41"/>
      <c r="AZ806" s="41"/>
      <c r="BA806" s="41"/>
      <c r="BB806" s="41"/>
      <c r="BC806" s="41"/>
      <c r="BD806" s="41"/>
      <c r="BE806" s="41"/>
      <c r="BF806" s="41"/>
      <c r="BG806" s="41"/>
      <c r="BH806" s="41"/>
      <c r="BI806" s="41"/>
      <c r="BJ806" s="41"/>
      <c r="BK806" s="41"/>
      <c r="BL806" s="41"/>
      <c r="BM806" s="41"/>
      <c r="BN806" s="41"/>
      <c r="BO806" s="41"/>
      <c r="BP806" s="41"/>
      <c r="BQ806" s="41"/>
      <c r="BR806" s="41"/>
      <c r="BS806" s="41"/>
      <c r="BT806" s="41"/>
      <c r="BU806" s="41"/>
      <c r="BV806" s="41"/>
      <c r="BW806" s="41"/>
      <c r="BX806" s="41"/>
    </row>
    <row r="807" spans="1:76" ht="15.75" customHeight="1">
      <c r="A807" s="41"/>
      <c r="B807" s="41"/>
      <c r="C807" s="48"/>
      <c r="D807" s="66"/>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c r="AU807" s="41"/>
      <c r="AV807" s="41"/>
      <c r="AW807" s="41"/>
      <c r="AX807" s="41"/>
      <c r="AY807" s="41"/>
      <c r="AZ807" s="41"/>
      <c r="BA807" s="41"/>
      <c r="BB807" s="41"/>
      <c r="BC807" s="41"/>
      <c r="BD807" s="41"/>
      <c r="BE807" s="41"/>
      <c r="BF807" s="41"/>
      <c r="BG807" s="41"/>
      <c r="BH807" s="41"/>
      <c r="BI807" s="41"/>
      <c r="BJ807" s="41"/>
      <c r="BK807" s="41"/>
      <c r="BL807" s="41"/>
      <c r="BM807" s="41"/>
      <c r="BN807" s="41"/>
      <c r="BO807" s="41"/>
      <c r="BP807" s="41"/>
      <c r="BQ807" s="41"/>
      <c r="BR807" s="41"/>
      <c r="BS807" s="41"/>
      <c r="BT807" s="41"/>
      <c r="BU807" s="41"/>
      <c r="BV807" s="41"/>
      <c r="BW807" s="41"/>
      <c r="BX807" s="41"/>
    </row>
    <row r="808" spans="1:76" ht="15.75" customHeight="1">
      <c r="A808" s="41"/>
      <c r="B808" s="41"/>
      <c r="C808" s="48"/>
      <c r="D808" s="66"/>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c r="AU808" s="41"/>
      <c r="AV808" s="41"/>
      <c r="AW808" s="41"/>
      <c r="AX808" s="41"/>
      <c r="AY808" s="41"/>
      <c r="AZ808" s="41"/>
      <c r="BA808" s="41"/>
      <c r="BB808" s="41"/>
      <c r="BC808" s="41"/>
      <c r="BD808" s="41"/>
      <c r="BE808" s="41"/>
      <c r="BF808" s="41"/>
      <c r="BG808" s="41"/>
      <c r="BH808" s="41"/>
      <c r="BI808" s="41"/>
      <c r="BJ808" s="41"/>
      <c r="BK808" s="41"/>
      <c r="BL808" s="41"/>
      <c r="BM808" s="41"/>
      <c r="BN808" s="41"/>
      <c r="BO808" s="41"/>
      <c r="BP808" s="41"/>
      <c r="BQ808" s="41"/>
      <c r="BR808" s="41"/>
      <c r="BS808" s="41"/>
      <c r="BT808" s="41"/>
      <c r="BU808" s="41"/>
      <c r="BV808" s="41"/>
      <c r="BW808" s="41"/>
      <c r="BX808" s="41"/>
    </row>
    <row r="809" spans="1:76" ht="15.75" customHeight="1">
      <c r="A809" s="41"/>
      <c r="B809" s="41"/>
      <c r="C809" s="48"/>
      <c r="D809" s="66"/>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c r="AU809" s="41"/>
      <c r="AV809" s="41"/>
      <c r="AW809" s="41"/>
      <c r="AX809" s="41"/>
      <c r="AY809" s="41"/>
      <c r="AZ809" s="41"/>
      <c r="BA809" s="41"/>
      <c r="BB809" s="41"/>
      <c r="BC809" s="41"/>
      <c r="BD809" s="41"/>
      <c r="BE809" s="41"/>
      <c r="BF809" s="41"/>
      <c r="BG809" s="41"/>
      <c r="BH809" s="41"/>
      <c r="BI809" s="41"/>
      <c r="BJ809" s="41"/>
      <c r="BK809" s="41"/>
      <c r="BL809" s="41"/>
      <c r="BM809" s="41"/>
      <c r="BN809" s="41"/>
      <c r="BO809" s="41"/>
      <c r="BP809" s="41"/>
      <c r="BQ809" s="41"/>
      <c r="BR809" s="41"/>
      <c r="BS809" s="41"/>
      <c r="BT809" s="41"/>
      <c r="BU809" s="41"/>
      <c r="BV809" s="41"/>
      <c r="BW809" s="41"/>
      <c r="BX809" s="41"/>
    </row>
    <row r="810" spans="1:76" ht="15.75" customHeight="1">
      <c r="A810" s="41"/>
      <c r="B810" s="41"/>
      <c r="C810" s="48"/>
      <c r="D810" s="66"/>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c r="AU810" s="41"/>
      <c r="AV810" s="41"/>
      <c r="AW810" s="41"/>
      <c r="AX810" s="41"/>
      <c r="AY810" s="41"/>
      <c r="AZ810" s="41"/>
      <c r="BA810" s="41"/>
      <c r="BB810" s="41"/>
      <c r="BC810" s="41"/>
      <c r="BD810" s="41"/>
      <c r="BE810" s="41"/>
      <c r="BF810" s="41"/>
      <c r="BG810" s="41"/>
      <c r="BH810" s="41"/>
      <c r="BI810" s="41"/>
      <c r="BJ810" s="41"/>
      <c r="BK810" s="41"/>
      <c r="BL810" s="41"/>
      <c r="BM810" s="41"/>
      <c r="BN810" s="41"/>
      <c r="BO810" s="41"/>
      <c r="BP810" s="41"/>
      <c r="BQ810" s="41"/>
      <c r="BR810" s="41"/>
      <c r="BS810" s="41"/>
      <c r="BT810" s="41"/>
      <c r="BU810" s="41"/>
      <c r="BV810" s="41"/>
      <c r="BW810" s="41"/>
      <c r="BX810" s="41"/>
    </row>
    <row r="811" spans="1:76" ht="15.75" customHeight="1">
      <c r="A811" s="41"/>
      <c r="B811" s="41"/>
      <c r="C811" s="48"/>
      <c r="D811" s="66"/>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c r="AU811" s="41"/>
      <c r="AV811" s="41"/>
      <c r="AW811" s="41"/>
      <c r="AX811" s="41"/>
      <c r="AY811" s="41"/>
      <c r="AZ811" s="41"/>
      <c r="BA811" s="41"/>
      <c r="BB811" s="41"/>
      <c r="BC811" s="41"/>
      <c r="BD811" s="41"/>
      <c r="BE811" s="41"/>
      <c r="BF811" s="41"/>
      <c r="BG811" s="41"/>
      <c r="BH811" s="41"/>
      <c r="BI811" s="41"/>
      <c r="BJ811" s="41"/>
      <c r="BK811" s="41"/>
      <c r="BL811" s="41"/>
      <c r="BM811" s="41"/>
      <c r="BN811" s="41"/>
      <c r="BO811" s="41"/>
      <c r="BP811" s="41"/>
      <c r="BQ811" s="41"/>
      <c r="BR811" s="41"/>
      <c r="BS811" s="41"/>
      <c r="BT811" s="41"/>
      <c r="BU811" s="41"/>
      <c r="BV811" s="41"/>
      <c r="BW811" s="41"/>
      <c r="BX811" s="41"/>
    </row>
    <row r="812" spans="1:76" ht="15.75" customHeight="1">
      <c r="A812" s="41"/>
      <c r="B812" s="41"/>
      <c r="C812" s="48"/>
      <c r="D812" s="66"/>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c r="AU812" s="41"/>
      <c r="AV812" s="41"/>
      <c r="AW812" s="41"/>
      <c r="AX812" s="41"/>
      <c r="AY812" s="41"/>
      <c r="AZ812" s="41"/>
      <c r="BA812" s="41"/>
      <c r="BB812" s="41"/>
      <c r="BC812" s="41"/>
      <c r="BD812" s="41"/>
      <c r="BE812" s="41"/>
      <c r="BF812" s="41"/>
      <c r="BG812" s="41"/>
      <c r="BH812" s="41"/>
      <c r="BI812" s="41"/>
      <c r="BJ812" s="41"/>
      <c r="BK812" s="41"/>
      <c r="BL812" s="41"/>
      <c r="BM812" s="41"/>
      <c r="BN812" s="41"/>
      <c r="BO812" s="41"/>
      <c r="BP812" s="41"/>
      <c r="BQ812" s="41"/>
      <c r="BR812" s="41"/>
      <c r="BS812" s="41"/>
      <c r="BT812" s="41"/>
      <c r="BU812" s="41"/>
      <c r="BV812" s="41"/>
      <c r="BW812" s="41"/>
      <c r="BX812" s="41"/>
    </row>
    <row r="813" spans="1:76" ht="15.75" customHeight="1">
      <c r="A813" s="41"/>
      <c r="B813" s="41"/>
      <c r="C813" s="48"/>
      <c r="D813" s="66"/>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c r="AU813" s="41"/>
      <c r="AV813" s="41"/>
      <c r="AW813" s="41"/>
      <c r="AX813" s="41"/>
      <c r="AY813" s="41"/>
      <c r="AZ813" s="41"/>
      <c r="BA813" s="41"/>
      <c r="BB813" s="41"/>
      <c r="BC813" s="41"/>
      <c r="BD813" s="41"/>
      <c r="BE813" s="41"/>
      <c r="BF813" s="41"/>
      <c r="BG813" s="41"/>
      <c r="BH813" s="41"/>
      <c r="BI813" s="41"/>
      <c r="BJ813" s="41"/>
      <c r="BK813" s="41"/>
      <c r="BL813" s="41"/>
      <c r="BM813" s="41"/>
      <c r="BN813" s="41"/>
      <c r="BO813" s="41"/>
      <c r="BP813" s="41"/>
      <c r="BQ813" s="41"/>
      <c r="BR813" s="41"/>
      <c r="BS813" s="41"/>
      <c r="BT813" s="41"/>
      <c r="BU813" s="41"/>
      <c r="BV813" s="41"/>
      <c r="BW813" s="41"/>
      <c r="BX813" s="41"/>
    </row>
    <row r="814" spans="1:76" ht="15.75" customHeight="1">
      <c r="A814" s="41"/>
      <c r="B814" s="41"/>
      <c r="C814" s="48"/>
      <c r="D814" s="66"/>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c r="AU814" s="41"/>
      <c r="AV814" s="41"/>
      <c r="AW814" s="41"/>
      <c r="AX814" s="41"/>
      <c r="AY814" s="41"/>
      <c r="AZ814" s="41"/>
      <c r="BA814" s="41"/>
      <c r="BB814" s="41"/>
      <c r="BC814" s="41"/>
      <c r="BD814" s="41"/>
      <c r="BE814" s="41"/>
      <c r="BF814" s="41"/>
      <c r="BG814" s="41"/>
      <c r="BH814" s="41"/>
      <c r="BI814" s="41"/>
      <c r="BJ814" s="41"/>
      <c r="BK814" s="41"/>
      <c r="BL814" s="41"/>
      <c r="BM814" s="41"/>
      <c r="BN814" s="41"/>
      <c r="BO814" s="41"/>
      <c r="BP814" s="41"/>
      <c r="BQ814" s="41"/>
      <c r="BR814" s="41"/>
      <c r="BS814" s="41"/>
      <c r="BT814" s="41"/>
      <c r="BU814" s="41"/>
      <c r="BV814" s="41"/>
      <c r="BW814" s="41"/>
      <c r="BX814" s="41"/>
    </row>
    <row r="815" spans="1:76" ht="15.75" customHeight="1">
      <c r="A815" s="41"/>
      <c r="B815" s="41"/>
      <c r="C815" s="48"/>
      <c r="D815" s="66"/>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c r="AU815" s="41"/>
      <c r="AV815" s="41"/>
      <c r="AW815" s="41"/>
      <c r="AX815" s="41"/>
      <c r="AY815" s="41"/>
      <c r="AZ815" s="41"/>
      <c r="BA815" s="41"/>
      <c r="BB815" s="41"/>
      <c r="BC815" s="41"/>
      <c r="BD815" s="41"/>
      <c r="BE815" s="41"/>
      <c r="BF815" s="41"/>
      <c r="BG815" s="41"/>
      <c r="BH815" s="41"/>
      <c r="BI815" s="41"/>
      <c r="BJ815" s="41"/>
      <c r="BK815" s="41"/>
      <c r="BL815" s="41"/>
      <c r="BM815" s="41"/>
      <c r="BN815" s="41"/>
      <c r="BO815" s="41"/>
      <c r="BP815" s="41"/>
      <c r="BQ815" s="41"/>
      <c r="BR815" s="41"/>
      <c r="BS815" s="41"/>
      <c r="BT815" s="41"/>
      <c r="BU815" s="41"/>
      <c r="BV815" s="41"/>
      <c r="BW815" s="41"/>
      <c r="BX815" s="41"/>
    </row>
    <row r="816" spans="1:76" ht="15.75" customHeight="1">
      <c r="A816" s="41"/>
      <c r="B816" s="41"/>
      <c r="C816" s="48"/>
      <c r="D816" s="66"/>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c r="AU816" s="41"/>
      <c r="AV816" s="41"/>
      <c r="AW816" s="41"/>
      <c r="AX816" s="41"/>
      <c r="AY816" s="41"/>
      <c r="AZ816" s="41"/>
      <c r="BA816" s="41"/>
      <c r="BB816" s="41"/>
      <c r="BC816" s="41"/>
      <c r="BD816" s="41"/>
      <c r="BE816" s="41"/>
      <c r="BF816" s="41"/>
      <c r="BG816" s="41"/>
      <c r="BH816" s="41"/>
      <c r="BI816" s="41"/>
      <c r="BJ816" s="41"/>
      <c r="BK816" s="41"/>
      <c r="BL816" s="41"/>
      <c r="BM816" s="41"/>
      <c r="BN816" s="41"/>
      <c r="BO816" s="41"/>
      <c r="BP816" s="41"/>
      <c r="BQ816" s="41"/>
      <c r="BR816" s="41"/>
      <c r="BS816" s="41"/>
      <c r="BT816" s="41"/>
      <c r="BU816" s="41"/>
      <c r="BV816" s="41"/>
      <c r="BW816" s="41"/>
      <c r="BX816" s="41"/>
    </row>
    <row r="817" spans="1:76" ht="15.75" customHeight="1">
      <c r="A817" s="41"/>
      <c r="B817" s="41"/>
      <c r="C817" s="48"/>
      <c r="D817" s="66"/>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c r="AU817" s="41"/>
      <c r="AV817" s="41"/>
      <c r="AW817" s="41"/>
      <c r="AX817" s="41"/>
      <c r="AY817" s="41"/>
      <c r="AZ817" s="41"/>
      <c r="BA817" s="41"/>
      <c r="BB817" s="41"/>
      <c r="BC817" s="41"/>
      <c r="BD817" s="41"/>
      <c r="BE817" s="41"/>
      <c r="BF817" s="41"/>
      <c r="BG817" s="41"/>
      <c r="BH817" s="41"/>
      <c r="BI817" s="41"/>
      <c r="BJ817" s="41"/>
      <c r="BK817" s="41"/>
      <c r="BL817" s="41"/>
      <c r="BM817" s="41"/>
      <c r="BN817" s="41"/>
      <c r="BO817" s="41"/>
      <c r="BP817" s="41"/>
      <c r="BQ817" s="41"/>
      <c r="BR817" s="41"/>
      <c r="BS817" s="41"/>
      <c r="BT817" s="41"/>
      <c r="BU817" s="41"/>
      <c r="BV817" s="41"/>
      <c r="BW817" s="41"/>
      <c r="BX817" s="41"/>
    </row>
    <row r="818" spans="1:76" ht="15.75" customHeight="1">
      <c r="A818" s="41"/>
      <c r="B818" s="41"/>
      <c r="C818" s="48"/>
      <c r="D818" s="66"/>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c r="AU818" s="41"/>
      <c r="AV818" s="41"/>
      <c r="AW818" s="41"/>
      <c r="AX818" s="41"/>
      <c r="AY818" s="41"/>
      <c r="AZ818" s="41"/>
      <c r="BA818" s="41"/>
      <c r="BB818" s="41"/>
      <c r="BC818" s="41"/>
      <c r="BD818" s="41"/>
      <c r="BE818" s="41"/>
      <c r="BF818" s="41"/>
      <c r="BG818" s="41"/>
      <c r="BH818" s="41"/>
      <c r="BI818" s="41"/>
      <c r="BJ818" s="41"/>
      <c r="BK818" s="41"/>
      <c r="BL818" s="41"/>
      <c r="BM818" s="41"/>
      <c r="BN818" s="41"/>
      <c r="BO818" s="41"/>
      <c r="BP818" s="41"/>
      <c r="BQ818" s="41"/>
      <c r="BR818" s="41"/>
      <c r="BS818" s="41"/>
      <c r="BT818" s="41"/>
      <c r="BU818" s="41"/>
      <c r="BV818" s="41"/>
      <c r="BW818" s="41"/>
      <c r="BX818" s="41"/>
    </row>
    <row r="819" spans="1:76" ht="15.75" customHeight="1">
      <c r="A819" s="41"/>
      <c r="B819" s="41"/>
      <c r="C819" s="48"/>
      <c r="D819" s="66"/>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c r="AU819" s="41"/>
      <c r="AV819" s="41"/>
      <c r="AW819" s="41"/>
      <c r="AX819" s="41"/>
      <c r="AY819" s="41"/>
      <c r="AZ819" s="41"/>
      <c r="BA819" s="41"/>
      <c r="BB819" s="41"/>
      <c r="BC819" s="41"/>
      <c r="BD819" s="41"/>
      <c r="BE819" s="41"/>
      <c r="BF819" s="41"/>
      <c r="BG819" s="41"/>
      <c r="BH819" s="41"/>
      <c r="BI819" s="41"/>
      <c r="BJ819" s="41"/>
      <c r="BK819" s="41"/>
      <c r="BL819" s="41"/>
      <c r="BM819" s="41"/>
      <c r="BN819" s="41"/>
      <c r="BO819" s="41"/>
      <c r="BP819" s="41"/>
      <c r="BQ819" s="41"/>
      <c r="BR819" s="41"/>
      <c r="BS819" s="41"/>
      <c r="BT819" s="41"/>
      <c r="BU819" s="41"/>
      <c r="BV819" s="41"/>
      <c r="BW819" s="41"/>
      <c r="BX819" s="41"/>
    </row>
    <row r="820" spans="1:76" ht="15.75" customHeight="1">
      <c r="A820" s="41"/>
      <c r="B820" s="41"/>
      <c r="C820" s="48"/>
      <c r="D820" s="66"/>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c r="AU820" s="41"/>
      <c r="AV820" s="41"/>
      <c r="AW820" s="41"/>
      <c r="AX820" s="41"/>
      <c r="AY820" s="41"/>
      <c r="AZ820" s="41"/>
      <c r="BA820" s="41"/>
      <c r="BB820" s="41"/>
      <c r="BC820" s="41"/>
      <c r="BD820" s="41"/>
      <c r="BE820" s="41"/>
      <c r="BF820" s="41"/>
      <c r="BG820" s="41"/>
      <c r="BH820" s="41"/>
      <c r="BI820" s="41"/>
      <c r="BJ820" s="41"/>
      <c r="BK820" s="41"/>
      <c r="BL820" s="41"/>
      <c r="BM820" s="41"/>
      <c r="BN820" s="41"/>
      <c r="BO820" s="41"/>
      <c r="BP820" s="41"/>
      <c r="BQ820" s="41"/>
      <c r="BR820" s="41"/>
      <c r="BS820" s="41"/>
      <c r="BT820" s="41"/>
      <c r="BU820" s="41"/>
      <c r="BV820" s="41"/>
      <c r="BW820" s="41"/>
      <c r="BX820" s="41"/>
    </row>
    <row r="821" spans="1:76" ht="15.75" customHeight="1">
      <c r="A821" s="41"/>
      <c r="B821" s="41"/>
      <c r="C821" s="48"/>
      <c r="D821" s="66"/>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c r="AU821" s="41"/>
      <c r="AV821" s="41"/>
      <c r="AW821" s="41"/>
      <c r="AX821" s="41"/>
      <c r="AY821" s="41"/>
      <c r="AZ821" s="41"/>
      <c r="BA821" s="41"/>
      <c r="BB821" s="41"/>
      <c r="BC821" s="41"/>
      <c r="BD821" s="41"/>
      <c r="BE821" s="41"/>
      <c r="BF821" s="41"/>
      <c r="BG821" s="41"/>
      <c r="BH821" s="41"/>
      <c r="BI821" s="41"/>
      <c r="BJ821" s="41"/>
      <c r="BK821" s="41"/>
      <c r="BL821" s="41"/>
      <c r="BM821" s="41"/>
      <c r="BN821" s="41"/>
      <c r="BO821" s="41"/>
      <c r="BP821" s="41"/>
      <c r="BQ821" s="41"/>
      <c r="BR821" s="41"/>
      <c r="BS821" s="41"/>
      <c r="BT821" s="41"/>
      <c r="BU821" s="41"/>
      <c r="BV821" s="41"/>
      <c r="BW821" s="41"/>
      <c r="BX821" s="41"/>
    </row>
    <row r="822" spans="1:76" ht="15.75" customHeight="1">
      <c r="A822" s="41"/>
      <c r="B822" s="41"/>
      <c r="C822" s="48"/>
      <c r="D822" s="66"/>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c r="AU822" s="41"/>
      <c r="AV822" s="41"/>
      <c r="AW822" s="41"/>
      <c r="AX822" s="41"/>
      <c r="AY822" s="41"/>
      <c r="AZ822" s="41"/>
      <c r="BA822" s="41"/>
      <c r="BB822" s="41"/>
      <c r="BC822" s="41"/>
      <c r="BD822" s="41"/>
      <c r="BE822" s="41"/>
      <c r="BF822" s="41"/>
      <c r="BG822" s="41"/>
      <c r="BH822" s="41"/>
      <c r="BI822" s="41"/>
      <c r="BJ822" s="41"/>
      <c r="BK822" s="41"/>
      <c r="BL822" s="41"/>
      <c r="BM822" s="41"/>
      <c r="BN822" s="41"/>
      <c r="BO822" s="41"/>
      <c r="BP822" s="41"/>
      <c r="BQ822" s="41"/>
      <c r="BR822" s="41"/>
      <c r="BS822" s="41"/>
      <c r="BT822" s="41"/>
      <c r="BU822" s="41"/>
      <c r="BV822" s="41"/>
      <c r="BW822" s="41"/>
      <c r="BX822" s="41"/>
    </row>
    <row r="823" spans="1:76" ht="15.75" customHeight="1">
      <c r="A823" s="41"/>
      <c r="B823" s="41"/>
      <c r="C823" s="48"/>
      <c r="D823" s="66"/>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c r="AU823" s="41"/>
      <c r="AV823" s="41"/>
      <c r="AW823" s="41"/>
      <c r="AX823" s="41"/>
      <c r="AY823" s="41"/>
      <c r="AZ823" s="41"/>
      <c r="BA823" s="41"/>
      <c r="BB823" s="41"/>
      <c r="BC823" s="41"/>
      <c r="BD823" s="41"/>
      <c r="BE823" s="41"/>
      <c r="BF823" s="41"/>
      <c r="BG823" s="41"/>
      <c r="BH823" s="41"/>
      <c r="BI823" s="41"/>
      <c r="BJ823" s="41"/>
      <c r="BK823" s="41"/>
      <c r="BL823" s="41"/>
      <c r="BM823" s="41"/>
      <c r="BN823" s="41"/>
      <c r="BO823" s="41"/>
      <c r="BP823" s="41"/>
      <c r="BQ823" s="41"/>
      <c r="BR823" s="41"/>
      <c r="BS823" s="41"/>
      <c r="BT823" s="41"/>
      <c r="BU823" s="41"/>
      <c r="BV823" s="41"/>
      <c r="BW823" s="41"/>
      <c r="BX823" s="41"/>
    </row>
    <row r="824" spans="1:76" ht="15.75" customHeight="1">
      <c r="A824" s="41"/>
      <c r="B824" s="41"/>
      <c r="C824" s="48"/>
      <c r="D824" s="66"/>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c r="AU824" s="41"/>
      <c r="AV824" s="41"/>
      <c r="AW824" s="41"/>
      <c r="AX824" s="41"/>
      <c r="AY824" s="41"/>
      <c r="AZ824" s="41"/>
      <c r="BA824" s="41"/>
      <c r="BB824" s="41"/>
      <c r="BC824" s="41"/>
      <c r="BD824" s="41"/>
      <c r="BE824" s="41"/>
      <c r="BF824" s="41"/>
      <c r="BG824" s="41"/>
      <c r="BH824" s="41"/>
      <c r="BI824" s="41"/>
      <c r="BJ824" s="41"/>
      <c r="BK824" s="41"/>
      <c r="BL824" s="41"/>
      <c r="BM824" s="41"/>
      <c r="BN824" s="41"/>
      <c r="BO824" s="41"/>
      <c r="BP824" s="41"/>
      <c r="BQ824" s="41"/>
      <c r="BR824" s="41"/>
      <c r="BS824" s="41"/>
      <c r="BT824" s="41"/>
      <c r="BU824" s="41"/>
      <c r="BV824" s="41"/>
      <c r="BW824" s="41"/>
      <c r="BX824" s="41"/>
    </row>
    <row r="825" spans="1:76" ht="15.75" customHeight="1">
      <c r="A825" s="41"/>
      <c r="B825" s="41"/>
      <c r="C825" s="48"/>
      <c r="D825" s="66"/>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c r="AU825" s="41"/>
      <c r="AV825" s="41"/>
      <c r="AW825" s="41"/>
      <c r="AX825" s="41"/>
      <c r="AY825" s="41"/>
      <c r="AZ825" s="41"/>
      <c r="BA825" s="41"/>
      <c r="BB825" s="41"/>
      <c r="BC825" s="41"/>
      <c r="BD825" s="41"/>
      <c r="BE825" s="41"/>
      <c r="BF825" s="41"/>
      <c r="BG825" s="41"/>
      <c r="BH825" s="41"/>
      <c r="BI825" s="41"/>
      <c r="BJ825" s="41"/>
      <c r="BK825" s="41"/>
      <c r="BL825" s="41"/>
      <c r="BM825" s="41"/>
      <c r="BN825" s="41"/>
      <c r="BO825" s="41"/>
      <c r="BP825" s="41"/>
      <c r="BQ825" s="41"/>
      <c r="BR825" s="41"/>
      <c r="BS825" s="41"/>
      <c r="BT825" s="41"/>
      <c r="BU825" s="41"/>
      <c r="BV825" s="41"/>
      <c r="BW825" s="41"/>
      <c r="BX825" s="41"/>
    </row>
    <row r="826" spans="1:76" ht="15.75" customHeight="1">
      <c r="A826" s="41"/>
      <c r="B826" s="41"/>
      <c r="C826" s="48"/>
      <c r="D826" s="66"/>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c r="AU826" s="41"/>
      <c r="AV826" s="41"/>
      <c r="AW826" s="41"/>
      <c r="AX826" s="41"/>
      <c r="AY826" s="41"/>
      <c r="AZ826" s="41"/>
      <c r="BA826" s="41"/>
      <c r="BB826" s="41"/>
      <c r="BC826" s="41"/>
      <c r="BD826" s="41"/>
      <c r="BE826" s="41"/>
      <c r="BF826" s="41"/>
      <c r="BG826" s="41"/>
      <c r="BH826" s="41"/>
      <c r="BI826" s="41"/>
      <c r="BJ826" s="41"/>
      <c r="BK826" s="41"/>
      <c r="BL826" s="41"/>
      <c r="BM826" s="41"/>
      <c r="BN826" s="41"/>
      <c r="BO826" s="41"/>
      <c r="BP826" s="41"/>
      <c r="BQ826" s="41"/>
      <c r="BR826" s="41"/>
      <c r="BS826" s="41"/>
      <c r="BT826" s="41"/>
      <c r="BU826" s="41"/>
      <c r="BV826" s="41"/>
      <c r="BW826" s="41"/>
      <c r="BX826" s="41"/>
    </row>
    <row r="827" spans="1:76" ht="15.75" customHeight="1">
      <c r="A827" s="41"/>
      <c r="B827" s="41"/>
      <c r="C827" s="48"/>
      <c r="D827" s="66"/>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c r="AU827" s="41"/>
      <c r="AV827" s="41"/>
      <c r="AW827" s="41"/>
      <c r="AX827" s="41"/>
      <c r="AY827" s="41"/>
      <c r="AZ827" s="41"/>
      <c r="BA827" s="41"/>
      <c r="BB827" s="41"/>
      <c r="BC827" s="41"/>
      <c r="BD827" s="41"/>
      <c r="BE827" s="41"/>
      <c r="BF827" s="41"/>
      <c r="BG827" s="41"/>
      <c r="BH827" s="41"/>
      <c r="BI827" s="41"/>
      <c r="BJ827" s="41"/>
      <c r="BK827" s="41"/>
      <c r="BL827" s="41"/>
      <c r="BM827" s="41"/>
      <c r="BN827" s="41"/>
      <c r="BO827" s="41"/>
      <c r="BP827" s="41"/>
      <c r="BQ827" s="41"/>
      <c r="BR827" s="41"/>
      <c r="BS827" s="41"/>
      <c r="BT827" s="41"/>
      <c r="BU827" s="41"/>
      <c r="BV827" s="41"/>
      <c r="BW827" s="41"/>
      <c r="BX827" s="41"/>
    </row>
    <row r="828" spans="1:76" ht="15.75" customHeight="1">
      <c r="A828" s="41"/>
      <c r="B828" s="41"/>
      <c r="C828" s="48"/>
      <c r="D828" s="66"/>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c r="AU828" s="41"/>
      <c r="AV828" s="41"/>
      <c r="AW828" s="41"/>
      <c r="AX828" s="41"/>
      <c r="AY828" s="41"/>
      <c r="AZ828" s="41"/>
      <c r="BA828" s="41"/>
      <c r="BB828" s="41"/>
      <c r="BC828" s="41"/>
      <c r="BD828" s="41"/>
      <c r="BE828" s="41"/>
      <c r="BF828" s="41"/>
      <c r="BG828" s="41"/>
      <c r="BH828" s="41"/>
      <c r="BI828" s="41"/>
      <c r="BJ828" s="41"/>
      <c r="BK828" s="41"/>
      <c r="BL828" s="41"/>
      <c r="BM828" s="41"/>
      <c r="BN828" s="41"/>
      <c r="BO828" s="41"/>
      <c r="BP828" s="41"/>
      <c r="BQ828" s="41"/>
      <c r="BR828" s="41"/>
      <c r="BS828" s="41"/>
      <c r="BT828" s="41"/>
      <c r="BU828" s="41"/>
      <c r="BV828" s="41"/>
      <c r="BW828" s="41"/>
      <c r="BX828" s="41"/>
    </row>
    <row r="829" spans="1:76" ht="15.75" customHeight="1">
      <c r="A829" s="41"/>
      <c r="B829" s="41"/>
      <c r="C829" s="48"/>
      <c r="D829" s="66"/>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c r="AU829" s="41"/>
      <c r="AV829" s="41"/>
      <c r="AW829" s="41"/>
      <c r="AX829" s="41"/>
      <c r="AY829" s="41"/>
      <c r="AZ829" s="41"/>
      <c r="BA829" s="41"/>
      <c r="BB829" s="41"/>
      <c r="BC829" s="41"/>
      <c r="BD829" s="41"/>
      <c r="BE829" s="41"/>
      <c r="BF829" s="41"/>
      <c r="BG829" s="41"/>
      <c r="BH829" s="41"/>
      <c r="BI829" s="41"/>
      <c r="BJ829" s="41"/>
      <c r="BK829" s="41"/>
      <c r="BL829" s="41"/>
      <c r="BM829" s="41"/>
      <c r="BN829" s="41"/>
      <c r="BO829" s="41"/>
      <c r="BP829" s="41"/>
      <c r="BQ829" s="41"/>
      <c r="BR829" s="41"/>
      <c r="BS829" s="41"/>
      <c r="BT829" s="41"/>
      <c r="BU829" s="41"/>
      <c r="BV829" s="41"/>
      <c r="BW829" s="41"/>
      <c r="BX829" s="41"/>
    </row>
    <row r="830" spans="1:76" ht="15.75" customHeight="1">
      <c r="A830" s="41"/>
      <c r="B830" s="41"/>
      <c r="C830" s="48"/>
      <c r="D830" s="66"/>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c r="AU830" s="41"/>
      <c r="AV830" s="41"/>
      <c r="AW830" s="41"/>
      <c r="AX830" s="41"/>
      <c r="AY830" s="41"/>
      <c r="AZ830" s="41"/>
      <c r="BA830" s="41"/>
      <c r="BB830" s="41"/>
      <c r="BC830" s="41"/>
      <c r="BD830" s="41"/>
      <c r="BE830" s="41"/>
      <c r="BF830" s="41"/>
      <c r="BG830" s="41"/>
      <c r="BH830" s="41"/>
      <c r="BI830" s="41"/>
      <c r="BJ830" s="41"/>
      <c r="BK830" s="41"/>
      <c r="BL830" s="41"/>
      <c r="BM830" s="41"/>
      <c r="BN830" s="41"/>
      <c r="BO830" s="41"/>
      <c r="BP830" s="41"/>
      <c r="BQ830" s="41"/>
      <c r="BR830" s="41"/>
      <c r="BS830" s="41"/>
      <c r="BT830" s="41"/>
      <c r="BU830" s="41"/>
      <c r="BV830" s="41"/>
      <c r="BW830" s="41"/>
      <c r="BX830" s="41"/>
    </row>
    <row r="831" spans="1:76" ht="15.75" customHeight="1">
      <c r="A831" s="41"/>
      <c r="B831" s="41"/>
      <c r="C831" s="48"/>
      <c r="D831" s="66"/>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c r="AU831" s="41"/>
      <c r="AV831" s="41"/>
      <c r="AW831" s="41"/>
      <c r="AX831" s="41"/>
      <c r="AY831" s="41"/>
      <c r="AZ831" s="41"/>
      <c r="BA831" s="41"/>
      <c r="BB831" s="41"/>
      <c r="BC831" s="41"/>
      <c r="BD831" s="41"/>
      <c r="BE831" s="41"/>
      <c r="BF831" s="41"/>
      <c r="BG831" s="41"/>
      <c r="BH831" s="41"/>
      <c r="BI831" s="41"/>
      <c r="BJ831" s="41"/>
      <c r="BK831" s="41"/>
      <c r="BL831" s="41"/>
      <c r="BM831" s="41"/>
      <c r="BN831" s="41"/>
      <c r="BO831" s="41"/>
      <c r="BP831" s="41"/>
      <c r="BQ831" s="41"/>
      <c r="BR831" s="41"/>
      <c r="BS831" s="41"/>
      <c r="BT831" s="41"/>
      <c r="BU831" s="41"/>
      <c r="BV831" s="41"/>
      <c r="BW831" s="41"/>
      <c r="BX831" s="41"/>
    </row>
    <row r="832" spans="1:76" ht="15.75" customHeight="1">
      <c r="A832" s="41"/>
      <c r="B832" s="41"/>
      <c r="C832" s="48"/>
      <c r="D832" s="66"/>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c r="AU832" s="41"/>
      <c r="AV832" s="41"/>
      <c r="AW832" s="41"/>
      <c r="AX832" s="41"/>
      <c r="AY832" s="41"/>
      <c r="AZ832" s="41"/>
      <c r="BA832" s="41"/>
      <c r="BB832" s="41"/>
      <c r="BC832" s="41"/>
      <c r="BD832" s="41"/>
      <c r="BE832" s="41"/>
      <c r="BF832" s="41"/>
      <c r="BG832" s="41"/>
      <c r="BH832" s="41"/>
      <c r="BI832" s="41"/>
      <c r="BJ832" s="41"/>
      <c r="BK832" s="41"/>
      <c r="BL832" s="41"/>
      <c r="BM832" s="41"/>
      <c r="BN832" s="41"/>
      <c r="BO832" s="41"/>
      <c r="BP832" s="41"/>
      <c r="BQ832" s="41"/>
      <c r="BR832" s="41"/>
      <c r="BS832" s="41"/>
      <c r="BT832" s="41"/>
      <c r="BU832" s="41"/>
      <c r="BV832" s="41"/>
      <c r="BW832" s="41"/>
      <c r="BX832" s="41"/>
    </row>
    <row r="833" spans="1:76" ht="15.75" customHeight="1">
      <c r="A833" s="41"/>
      <c r="B833" s="41"/>
      <c r="C833" s="48"/>
      <c r="D833" s="66"/>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c r="AU833" s="41"/>
      <c r="AV833" s="41"/>
      <c r="AW833" s="41"/>
      <c r="AX833" s="41"/>
      <c r="AY833" s="41"/>
      <c r="AZ833" s="41"/>
      <c r="BA833" s="41"/>
      <c r="BB833" s="41"/>
      <c r="BC833" s="41"/>
      <c r="BD833" s="41"/>
      <c r="BE833" s="41"/>
      <c r="BF833" s="41"/>
      <c r="BG833" s="41"/>
      <c r="BH833" s="41"/>
      <c r="BI833" s="41"/>
      <c r="BJ833" s="41"/>
      <c r="BK833" s="41"/>
      <c r="BL833" s="41"/>
      <c r="BM833" s="41"/>
      <c r="BN833" s="41"/>
      <c r="BO833" s="41"/>
      <c r="BP833" s="41"/>
      <c r="BQ833" s="41"/>
      <c r="BR833" s="41"/>
      <c r="BS833" s="41"/>
      <c r="BT833" s="41"/>
      <c r="BU833" s="41"/>
      <c r="BV833" s="41"/>
      <c r="BW833" s="41"/>
      <c r="BX833" s="41"/>
    </row>
    <row r="834" spans="1:76" ht="15.75" customHeight="1">
      <c r="A834" s="41"/>
      <c r="B834" s="41"/>
      <c r="C834" s="48"/>
      <c r="D834" s="66"/>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c r="AU834" s="41"/>
      <c r="AV834" s="41"/>
      <c r="AW834" s="41"/>
      <c r="AX834" s="41"/>
      <c r="AY834" s="41"/>
      <c r="AZ834" s="41"/>
      <c r="BA834" s="41"/>
      <c r="BB834" s="41"/>
      <c r="BC834" s="41"/>
      <c r="BD834" s="41"/>
      <c r="BE834" s="41"/>
      <c r="BF834" s="41"/>
      <c r="BG834" s="41"/>
      <c r="BH834" s="41"/>
      <c r="BI834" s="41"/>
      <c r="BJ834" s="41"/>
      <c r="BK834" s="41"/>
      <c r="BL834" s="41"/>
      <c r="BM834" s="41"/>
      <c r="BN834" s="41"/>
      <c r="BO834" s="41"/>
      <c r="BP834" s="41"/>
      <c r="BQ834" s="41"/>
      <c r="BR834" s="41"/>
      <c r="BS834" s="41"/>
      <c r="BT834" s="41"/>
      <c r="BU834" s="41"/>
      <c r="BV834" s="41"/>
      <c r="BW834" s="41"/>
      <c r="BX834" s="41"/>
    </row>
    <row r="835" spans="1:76" ht="15.75" customHeight="1">
      <c r="A835" s="41"/>
      <c r="B835" s="41"/>
      <c r="C835" s="48"/>
      <c r="D835" s="66"/>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c r="AY835" s="41"/>
      <c r="AZ835" s="41"/>
      <c r="BA835" s="41"/>
      <c r="BB835" s="41"/>
      <c r="BC835" s="41"/>
      <c r="BD835" s="41"/>
      <c r="BE835" s="41"/>
      <c r="BF835" s="41"/>
      <c r="BG835" s="41"/>
      <c r="BH835" s="41"/>
      <c r="BI835" s="41"/>
      <c r="BJ835" s="41"/>
      <c r="BK835" s="41"/>
      <c r="BL835" s="41"/>
      <c r="BM835" s="41"/>
      <c r="BN835" s="41"/>
      <c r="BO835" s="41"/>
      <c r="BP835" s="41"/>
      <c r="BQ835" s="41"/>
      <c r="BR835" s="41"/>
      <c r="BS835" s="41"/>
      <c r="BT835" s="41"/>
      <c r="BU835" s="41"/>
      <c r="BV835" s="41"/>
      <c r="BW835" s="41"/>
      <c r="BX835" s="41"/>
    </row>
    <row r="836" spans="1:76" ht="15.75" customHeight="1">
      <c r="A836" s="41"/>
      <c r="B836" s="41"/>
      <c r="C836" s="48"/>
      <c r="D836" s="66"/>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c r="BA836" s="41"/>
      <c r="BB836" s="41"/>
      <c r="BC836" s="41"/>
      <c r="BD836" s="41"/>
      <c r="BE836" s="41"/>
      <c r="BF836" s="41"/>
      <c r="BG836" s="41"/>
      <c r="BH836" s="41"/>
      <c r="BI836" s="41"/>
      <c r="BJ836" s="41"/>
      <c r="BK836" s="41"/>
      <c r="BL836" s="41"/>
      <c r="BM836" s="41"/>
      <c r="BN836" s="41"/>
      <c r="BO836" s="41"/>
      <c r="BP836" s="41"/>
      <c r="BQ836" s="41"/>
      <c r="BR836" s="41"/>
      <c r="BS836" s="41"/>
      <c r="BT836" s="41"/>
      <c r="BU836" s="41"/>
      <c r="BV836" s="41"/>
      <c r="BW836" s="41"/>
      <c r="BX836" s="41"/>
    </row>
    <row r="837" spans="1:76" ht="15.75" customHeight="1">
      <c r="A837" s="41"/>
      <c r="B837" s="41"/>
      <c r="C837" s="48"/>
      <c r="D837" s="66"/>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c r="AY837" s="41"/>
      <c r="AZ837" s="41"/>
      <c r="BA837" s="41"/>
      <c r="BB837" s="41"/>
      <c r="BC837" s="41"/>
      <c r="BD837" s="41"/>
      <c r="BE837" s="41"/>
      <c r="BF837" s="41"/>
      <c r="BG837" s="41"/>
      <c r="BH837" s="41"/>
      <c r="BI837" s="41"/>
      <c r="BJ837" s="41"/>
      <c r="BK837" s="41"/>
      <c r="BL837" s="41"/>
      <c r="BM837" s="41"/>
      <c r="BN837" s="41"/>
      <c r="BO837" s="41"/>
      <c r="BP837" s="41"/>
      <c r="BQ837" s="41"/>
      <c r="BR837" s="41"/>
      <c r="BS837" s="41"/>
      <c r="BT837" s="41"/>
      <c r="BU837" s="41"/>
      <c r="BV837" s="41"/>
      <c r="BW837" s="41"/>
      <c r="BX837" s="41"/>
    </row>
    <row r="838" spans="1:76" ht="15.75" customHeight="1">
      <c r="A838" s="41"/>
      <c r="B838" s="41"/>
      <c r="C838" s="48"/>
      <c r="D838" s="66"/>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c r="BA838" s="41"/>
      <c r="BB838" s="41"/>
      <c r="BC838" s="41"/>
      <c r="BD838" s="41"/>
      <c r="BE838" s="41"/>
      <c r="BF838" s="41"/>
      <c r="BG838" s="41"/>
      <c r="BH838" s="41"/>
      <c r="BI838" s="41"/>
      <c r="BJ838" s="41"/>
      <c r="BK838" s="41"/>
      <c r="BL838" s="41"/>
      <c r="BM838" s="41"/>
      <c r="BN838" s="41"/>
      <c r="BO838" s="41"/>
      <c r="BP838" s="41"/>
      <c r="BQ838" s="41"/>
      <c r="BR838" s="41"/>
      <c r="BS838" s="41"/>
      <c r="BT838" s="41"/>
      <c r="BU838" s="41"/>
      <c r="BV838" s="41"/>
      <c r="BW838" s="41"/>
      <c r="BX838" s="41"/>
    </row>
    <row r="839" spans="1:76" ht="15.75" customHeight="1">
      <c r="A839" s="41"/>
      <c r="B839" s="41"/>
      <c r="C839" s="48"/>
      <c r="D839" s="66"/>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c r="AY839" s="41"/>
      <c r="AZ839" s="41"/>
      <c r="BA839" s="41"/>
      <c r="BB839" s="41"/>
      <c r="BC839" s="41"/>
      <c r="BD839" s="41"/>
      <c r="BE839" s="41"/>
      <c r="BF839" s="41"/>
      <c r="BG839" s="41"/>
      <c r="BH839" s="41"/>
      <c r="BI839" s="41"/>
      <c r="BJ839" s="41"/>
      <c r="BK839" s="41"/>
      <c r="BL839" s="41"/>
      <c r="BM839" s="41"/>
      <c r="BN839" s="41"/>
      <c r="BO839" s="41"/>
      <c r="BP839" s="41"/>
      <c r="BQ839" s="41"/>
      <c r="BR839" s="41"/>
      <c r="BS839" s="41"/>
      <c r="BT839" s="41"/>
      <c r="BU839" s="41"/>
      <c r="BV839" s="41"/>
      <c r="BW839" s="41"/>
      <c r="BX839" s="41"/>
    </row>
    <row r="840" spans="1:76" ht="15.75" customHeight="1">
      <c r="A840" s="41"/>
      <c r="B840" s="41"/>
      <c r="C840" s="48"/>
      <c r="D840" s="66"/>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c r="AY840" s="41"/>
      <c r="AZ840" s="41"/>
      <c r="BA840" s="41"/>
      <c r="BB840" s="41"/>
      <c r="BC840" s="41"/>
      <c r="BD840" s="41"/>
      <c r="BE840" s="41"/>
      <c r="BF840" s="41"/>
      <c r="BG840" s="41"/>
      <c r="BH840" s="41"/>
      <c r="BI840" s="41"/>
      <c r="BJ840" s="41"/>
      <c r="BK840" s="41"/>
      <c r="BL840" s="41"/>
      <c r="BM840" s="41"/>
      <c r="BN840" s="41"/>
      <c r="BO840" s="41"/>
      <c r="BP840" s="41"/>
      <c r="BQ840" s="41"/>
      <c r="BR840" s="41"/>
      <c r="BS840" s="41"/>
      <c r="BT840" s="41"/>
      <c r="BU840" s="41"/>
      <c r="BV840" s="41"/>
      <c r="BW840" s="41"/>
      <c r="BX840" s="41"/>
    </row>
    <row r="841" spans="1:76" ht="15.75" customHeight="1">
      <c r="A841" s="41"/>
      <c r="B841" s="41"/>
      <c r="C841" s="48"/>
      <c r="D841" s="66"/>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c r="AY841" s="41"/>
      <c r="AZ841" s="41"/>
      <c r="BA841" s="41"/>
      <c r="BB841" s="41"/>
      <c r="BC841" s="41"/>
      <c r="BD841" s="41"/>
      <c r="BE841" s="41"/>
      <c r="BF841" s="41"/>
      <c r="BG841" s="41"/>
      <c r="BH841" s="41"/>
      <c r="BI841" s="41"/>
      <c r="BJ841" s="41"/>
      <c r="BK841" s="41"/>
      <c r="BL841" s="41"/>
      <c r="BM841" s="41"/>
      <c r="BN841" s="41"/>
      <c r="BO841" s="41"/>
      <c r="BP841" s="41"/>
      <c r="BQ841" s="41"/>
      <c r="BR841" s="41"/>
      <c r="BS841" s="41"/>
      <c r="BT841" s="41"/>
      <c r="BU841" s="41"/>
      <c r="BV841" s="41"/>
      <c r="BW841" s="41"/>
      <c r="BX841" s="41"/>
    </row>
    <row r="842" spans="1:76" ht="15.75" customHeight="1">
      <c r="A842" s="41"/>
      <c r="B842" s="41"/>
      <c r="C842" s="48"/>
      <c r="D842" s="66"/>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c r="BA842" s="41"/>
      <c r="BB842" s="41"/>
      <c r="BC842" s="41"/>
      <c r="BD842" s="41"/>
      <c r="BE842" s="41"/>
      <c r="BF842" s="41"/>
      <c r="BG842" s="41"/>
      <c r="BH842" s="41"/>
      <c r="BI842" s="41"/>
      <c r="BJ842" s="41"/>
      <c r="BK842" s="41"/>
      <c r="BL842" s="41"/>
      <c r="BM842" s="41"/>
      <c r="BN842" s="41"/>
      <c r="BO842" s="41"/>
      <c r="BP842" s="41"/>
      <c r="BQ842" s="41"/>
      <c r="BR842" s="41"/>
      <c r="BS842" s="41"/>
      <c r="BT842" s="41"/>
      <c r="BU842" s="41"/>
      <c r="BV842" s="41"/>
      <c r="BW842" s="41"/>
      <c r="BX842" s="41"/>
    </row>
    <row r="843" spans="1:76" ht="15.75" customHeight="1">
      <c r="A843" s="41"/>
      <c r="B843" s="41"/>
      <c r="C843" s="48"/>
      <c r="D843" s="66"/>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c r="AY843" s="41"/>
      <c r="AZ843" s="41"/>
      <c r="BA843" s="41"/>
      <c r="BB843" s="41"/>
      <c r="BC843" s="41"/>
      <c r="BD843" s="41"/>
      <c r="BE843" s="41"/>
      <c r="BF843" s="41"/>
      <c r="BG843" s="41"/>
      <c r="BH843" s="41"/>
      <c r="BI843" s="41"/>
      <c r="BJ843" s="41"/>
      <c r="BK843" s="41"/>
      <c r="BL843" s="41"/>
      <c r="BM843" s="41"/>
      <c r="BN843" s="41"/>
      <c r="BO843" s="41"/>
      <c r="BP843" s="41"/>
      <c r="BQ843" s="41"/>
      <c r="BR843" s="41"/>
      <c r="BS843" s="41"/>
      <c r="BT843" s="41"/>
      <c r="BU843" s="41"/>
      <c r="BV843" s="41"/>
      <c r="BW843" s="41"/>
      <c r="BX843" s="41"/>
    </row>
    <row r="844" spans="1:76" ht="15.75" customHeight="1">
      <c r="A844" s="41"/>
      <c r="B844" s="41"/>
      <c r="C844" s="48"/>
      <c r="D844" s="66"/>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c r="AY844" s="41"/>
      <c r="AZ844" s="41"/>
      <c r="BA844" s="41"/>
      <c r="BB844" s="41"/>
      <c r="BC844" s="41"/>
      <c r="BD844" s="41"/>
      <c r="BE844" s="41"/>
      <c r="BF844" s="41"/>
      <c r="BG844" s="41"/>
      <c r="BH844" s="41"/>
      <c r="BI844" s="41"/>
      <c r="BJ844" s="41"/>
      <c r="BK844" s="41"/>
      <c r="BL844" s="41"/>
      <c r="BM844" s="41"/>
      <c r="BN844" s="41"/>
      <c r="BO844" s="41"/>
      <c r="BP844" s="41"/>
      <c r="BQ844" s="41"/>
      <c r="BR844" s="41"/>
      <c r="BS844" s="41"/>
      <c r="BT844" s="41"/>
      <c r="BU844" s="41"/>
      <c r="BV844" s="41"/>
      <c r="BW844" s="41"/>
      <c r="BX844" s="41"/>
    </row>
    <row r="845" spans="1:76" ht="15.75" customHeight="1">
      <c r="A845" s="41"/>
      <c r="B845" s="41"/>
      <c r="C845" s="48"/>
      <c r="D845" s="66"/>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c r="AY845" s="41"/>
      <c r="AZ845" s="41"/>
      <c r="BA845" s="41"/>
      <c r="BB845" s="41"/>
      <c r="BC845" s="41"/>
      <c r="BD845" s="41"/>
      <c r="BE845" s="41"/>
      <c r="BF845" s="41"/>
      <c r="BG845" s="41"/>
      <c r="BH845" s="41"/>
      <c r="BI845" s="41"/>
      <c r="BJ845" s="41"/>
      <c r="BK845" s="41"/>
      <c r="BL845" s="41"/>
      <c r="BM845" s="41"/>
      <c r="BN845" s="41"/>
      <c r="BO845" s="41"/>
      <c r="BP845" s="41"/>
      <c r="BQ845" s="41"/>
      <c r="BR845" s="41"/>
      <c r="BS845" s="41"/>
      <c r="BT845" s="41"/>
      <c r="BU845" s="41"/>
      <c r="BV845" s="41"/>
      <c r="BW845" s="41"/>
      <c r="BX845" s="41"/>
    </row>
    <row r="846" spans="1:76" ht="15.75" customHeight="1">
      <c r="A846" s="41"/>
      <c r="B846" s="41"/>
      <c r="C846" s="48"/>
      <c r="D846" s="66"/>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c r="AU846" s="41"/>
      <c r="AV846" s="41"/>
      <c r="AW846" s="41"/>
      <c r="AX846" s="41"/>
      <c r="AY846" s="41"/>
      <c r="AZ846" s="41"/>
      <c r="BA846" s="41"/>
      <c r="BB846" s="41"/>
      <c r="BC846" s="41"/>
      <c r="BD846" s="41"/>
      <c r="BE846" s="41"/>
      <c r="BF846" s="41"/>
      <c r="BG846" s="41"/>
      <c r="BH846" s="41"/>
      <c r="BI846" s="41"/>
      <c r="BJ846" s="41"/>
      <c r="BK846" s="41"/>
      <c r="BL846" s="41"/>
      <c r="BM846" s="41"/>
      <c r="BN846" s="41"/>
      <c r="BO846" s="41"/>
      <c r="BP846" s="41"/>
      <c r="BQ846" s="41"/>
      <c r="BR846" s="41"/>
      <c r="BS846" s="41"/>
      <c r="BT846" s="41"/>
      <c r="BU846" s="41"/>
      <c r="BV846" s="41"/>
      <c r="BW846" s="41"/>
      <c r="BX846" s="41"/>
    </row>
    <row r="847" spans="1:76" ht="15.75" customHeight="1">
      <c r="A847" s="41"/>
      <c r="B847" s="41"/>
      <c r="C847" s="48"/>
      <c r="D847" s="66"/>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c r="AU847" s="41"/>
      <c r="AV847" s="41"/>
      <c r="AW847" s="41"/>
      <c r="AX847" s="41"/>
      <c r="AY847" s="41"/>
      <c r="AZ847" s="41"/>
      <c r="BA847" s="41"/>
      <c r="BB847" s="41"/>
      <c r="BC847" s="41"/>
      <c r="BD847" s="41"/>
      <c r="BE847" s="41"/>
      <c r="BF847" s="41"/>
      <c r="BG847" s="41"/>
      <c r="BH847" s="41"/>
      <c r="BI847" s="41"/>
      <c r="BJ847" s="41"/>
      <c r="BK847" s="41"/>
      <c r="BL847" s="41"/>
      <c r="BM847" s="41"/>
      <c r="BN847" s="41"/>
      <c r="BO847" s="41"/>
      <c r="BP847" s="41"/>
      <c r="BQ847" s="41"/>
      <c r="BR847" s="41"/>
      <c r="BS847" s="41"/>
      <c r="BT847" s="41"/>
      <c r="BU847" s="41"/>
      <c r="BV847" s="41"/>
      <c r="BW847" s="41"/>
      <c r="BX847" s="41"/>
    </row>
    <row r="848" spans="1:76" ht="15.75" customHeight="1">
      <c r="A848" s="41"/>
      <c r="B848" s="41"/>
      <c r="C848" s="48"/>
      <c r="D848" s="66"/>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c r="AU848" s="41"/>
      <c r="AV848" s="41"/>
      <c r="AW848" s="41"/>
      <c r="AX848" s="41"/>
      <c r="AY848" s="41"/>
      <c r="AZ848" s="41"/>
      <c r="BA848" s="41"/>
      <c r="BB848" s="41"/>
      <c r="BC848" s="41"/>
      <c r="BD848" s="41"/>
      <c r="BE848" s="41"/>
      <c r="BF848" s="41"/>
      <c r="BG848" s="41"/>
      <c r="BH848" s="41"/>
      <c r="BI848" s="41"/>
      <c r="BJ848" s="41"/>
      <c r="BK848" s="41"/>
      <c r="BL848" s="41"/>
      <c r="BM848" s="41"/>
      <c r="BN848" s="41"/>
      <c r="BO848" s="41"/>
      <c r="BP848" s="41"/>
      <c r="BQ848" s="41"/>
      <c r="BR848" s="41"/>
      <c r="BS848" s="41"/>
      <c r="BT848" s="41"/>
      <c r="BU848" s="41"/>
      <c r="BV848" s="41"/>
      <c r="BW848" s="41"/>
      <c r="BX848" s="41"/>
    </row>
    <row r="849" spans="1:76" ht="15.75" customHeight="1">
      <c r="A849" s="41"/>
      <c r="B849" s="41"/>
      <c r="C849" s="48"/>
      <c r="D849" s="66"/>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c r="AU849" s="41"/>
      <c r="AV849" s="41"/>
      <c r="AW849" s="41"/>
      <c r="AX849" s="41"/>
      <c r="AY849" s="41"/>
      <c r="AZ849" s="41"/>
      <c r="BA849" s="41"/>
      <c r="BB849" s="41"/>
      <c r="BC849" s="41"/>
      <c r="BD849" s="41"/>
      <c r="BE849" s="41"/>
      <c r="BF849" s="41"/>
      <c r="BG849" s="41"/>
      <c r="BH849" s="41"/>
      <c r="BI849" s="41"/>
      <c r="BJ849" s="41"/>
      <c r="BK849" s="41"/>
      <c r="BL849" s="41"/>
      <c r="BM849" s="41"/>
      <c r="BN849" s="41"/>
      <c r="BO849" s="41"/>
      <c r="BP849" s="41"/>
      <c r="BQ849" s="41"/>
      <c r="BR849" s="41"/>
      <c r="BS849" s="41"/>
      <c r="BT849" s="41"/>
      <c r="BU849" s="41"/>
      <c r="BV849" s="41"/>
      <c r="BW849" s="41"/>
      <c r="BX849" s="41"/>
    </row>
    <row r="850" spans="1:76" ht="15.75" customHeight="1">
      <c r="A850" s="41"/>
      <c r="B850" s="41"/>
      <c r="C850" s="48"/>
      <c r="D850" s="66"/>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c r="AU850" s="41"/>
      <c r="AV850" s="41"/>
      <c r="AW850" s="41"/>
      <c r="AX850" s="41"/>
      <c r="AY850" s="41"/>
      <c r="AZ850" s="41"/>
      <c r="BA850" s="41"/>
      <c r="BB850" s="41"/>
      <c r="BC850" s="41"/>
      <c r="BD850" s="41"/>
      <c r="BE850" s="41"/>
      <c r="BF850" s="41"/>
      <c r="BG850" s="41"/>
      <c r="BH850" s="41"/>
      <c r="BI850" s="41"/>
      <c r="BJ850" s="41"/>
      <c r="BK850" s="41"/>
      <c r="BL850" s="41"/>
      <c r="BM850" s="41"/>
      <c r="BN850" s="41"/>
      <c r="BO850" s="41"/>
      <c r="BP850" s="41"/>
      <c r="BQ850" s="41"/>
      <c r="BR850" s="41"/>
      <c r="BS850" s="41"/>
      <c r="BT850" s="41"/>
      <c r="BU850" s="41"/>
      <c r="BV850" s="41"/>
      <c r="BW850" s="41"/>
      <c r="BX850" s="41"/>
    </row>
    <row r="851" spans="1:76" ht="15.75" customHeight="1">
      <c r="A851" s="41"/>
      <c r="B851" s="41"/>
      <c r="C851" s="48"/>
      <c r="D851" s="66"/>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c r="AU851" s="41"/>
      <c r="AV851" s="41"/>
      <c r="AW851" s="41"/>
      <c r="AX851" s="41"/>
      <c r="AY851" s="41"/>
      <c r="AZ851" s="41"/>
      <c r="BA851" s="41"/>
      <c r="BB851" s="41"/>
      <c r="BC851" s="41"/>
      <c r="BD851" s="41"/>
      <c r="BE851" s="41"/>
      <c r="BF851" s="41"/>
      <c r="BG851" s="41"/>
      <c r="BH851" s="41"/>
      <c r="BI851" s="41"/>
      <c r="BJ851" s="41"/>
      <c r="BK851" s="41"/>
      <c r="BL851" s="41"/>
      <c r="BM851" s="41"/>
      <c r="BN851" s="41"/>
      <c r="BO851" s="41"/>
      <c r="BP851" s="41"/>
      <c r="BQ851" s="41"/>
      <c r="BR851" s="41"/>
      <c r="BS851" s="41"/>
      <c r="BT851" s="41"/>
      <c r="BU851" s="41"/>
      <c r="BV851" s="41"/>
      <c r="BW851" s="41"/>
      <c r="BX851" s="41"/>
    </row>
    <row r="852" spans="1:76" ht="15.75" customHeight="1">
      <c r="A852" s="41"/>
      <c r="B852" s="41"/>
      <c r="C852" s="48"/>
      <c r="D852" s="66"/>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c r="AU852" s="41"/>
      <c r="AV852" s="41"/>
      <c r="AW852" s="41"/>
      <c r="AX852" s="41"/>
      <c r="AY852" s="41"/>
      <c r="AZ852" s="41"/>
      <c r="BA852" s="41"/>
      <c r="BB852" s="41"/>
      <c r="BC852" s="41"/>
      <c r="BD852" s="41"/>
      <c r="BE852" s="41"/>
      <c r="BF852" s="41"/>
      <c r="BG852" s="41"/>
      <c r="BH852" s="41"/>
      <c r="BI852" s="41"/>
      <c r="BJ852" s="41"/>
      <c r="BK852" s="41"/>
      <c r="BL852" s="41"/>
      <c r="BM852" s="41"/>
      <c r="BN852" s="41"/>
      <c r="BO852" s="41"/>
      <c r="BP852" s="41"/>
      <c r="BQ852" s="41"/>
      <c r="BR852" s="41"/>
      <c r="BS852" s="41"/>
      <c r="BT852" s="41"/>
      <c r="BU852" s="41"/>
      <c r="BV852" s="41"/>
      <c r="BW852" s="41"/>
      <c r="BX852" s="41"/>
    </row>
    <row r="853" spans="1:76" ht="15.75" customHeight="1">
      <c r="A853" s="41"/>
      <c r="B853" s="41"/>
      <c r="C853" s="48"/>
      <c r="D853" s="66"/>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c r="AU853" s="41"/>
      <c r="AV853" s="41"/>
      <c r="AW853" s="41"/>
      <c r="AX853" s="41"/>
      <c r="AY853" s="41"/>
      <c r="AZ853" s="41"/>
      <c r="BA853" s="41"/>
      <c r="BB853" s="41"/>
      <c r="BC853" s="41"/>
      <c r="BD853" s="41"/>
      <c r="BE853" s="41"/>
      <c r="BF853" s="41"/>
      <c r="BG853" s="41"/>
      <c r="BH853" s="41"/>
      <c r="BI853" s="41"/>
      <c r="BJ853" s="41"/>
      <c r="BK853" s="41"/>
      <c r="BL853" s="41"/>
      <c r="BM853" s="41"/>
      <c r="BN853" s="41"/>
      <c r="BO853" s="41"/>
      <c r="BP853" s="41"/>
      <c r="BQ853" s="41"/>
      <c r="BR853" s="41"/>
      <c r="BS853" s="41"/>
      <c r="BT853" s="41"/>
      <c r="BU853" s="41"/>
      <c r="BV853" s="41"/>
      <c r="BW853" s="41"/>
      <c r="BX853" s="41"/>
    </row>
    <row r="854" spans="1:76" ht="15.75" customHeight="1">
      <c r="A854" s="41"/>
      <c r="B854" s="41"/>
      <c r="C854" s="48"/>
      <c r="D854" s="66"/>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c r="AY854" s="41"/>
      <c r="AZ854" s="41"/>
      <c r="BA854" s="41"/>
      <c r="BB854" s="41"/>
      <c r="BC854" s="41"/>
      <c r="BD854" s="41"/>
      <c r="BE854" s="41"/>
      <c r="BF854" s="41"/>
      <c r="BG854" s="41"/>
      <c r="BH854" s="41"/>
      <c r="BI854" s="41"/>
      <c r="BJ854" s="41"/>
      <c r="BK854" s="41"/>
      <c r="BL854" s="41"/>
      <c r="BM854" s="41"/>
      <c r="BN854" s="41"/>
      <c r="BO854" s="41"/>
      <c r="BP854" s="41"/>
      <c r="BQ854" s="41"/>
      <c r="BR854" s="41"/>
      <c r="BS854" s="41"/>
      <c r="BT854" s="41"/>
      <c r="BU854" s="41"/>
      <c r="BV854" s="41"/>
      <c r="BW854" s="41"/>
      <c r="BX854" s="41"/>
    </row>
    <row r="855" spans="1:76" ht="15.75" customHeight="1">
      <c r="A855" s="41"/>
      <c r="B855" s="41"/>
      <c r="C855" s="48"/>
      <c r="D855" s="66"/>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c r="AU855" s="41"/>
      <c r="AV855" s="41"/>
      <c r="AW855" s="41"/>
      <c r="AX855" s="41"/>
      <c r="AY855" s="41"/>
      <c r="AZ855" s="41"/>
      <c r="BA855" s="41"/>
      <c r="BB855" s="41"/>
      <c r="BC855" s="41"/>
      <c r="BD855" s="41"/>
      <c r="BE855" s="41"/>
      <c r="BF855" s="41"/>
      <c r="BG855" s="41"/>
      <c r="BH855" s="41"/>
      <c r="BI855" s="41"/>
      <c r="BJ855" s="41"/>
      <c r="BK855" s="41"/>
      <c r="BL855" s="41"/>
      <c r="BM855" s="41"/>
      <c r="BN855" s="41"/>
      <c r="BO855" s="41"/>
      <c r="BP855" s="41"/>
      <c r="BQ855" s="41"/>
      <c r="BR855" s="41"/>
      <c r="BS855" s="41"/>
      <c r="BT855" s="41"/>
      <c r="BU855" s="41"/>
      <c r="BV855" s="41"/>
      <c r="BW855" s="41"/>
      <c r="BX855" s="41"/>
    </row>
    <row r="856" spans="1:76" ht="15.75" customHeight="1">
      <c r="A856" s="41"/>
      <c r="B856" s="41"/>
      <c r="C856" s="48"/>
      <c r="D856" s="66"/>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c r="AU856" s="41"/>
      <c r="AV856" s="41"/>
      <c r="AW856" s="41"/>
      <c r="AX856" s="41"/>
      <c r="AY856" s="41"/>
      <c r="AZ856" s="41"/>
      <c r="BA856" s="41"/>
      <c r="BB856" s="41"/>
      <c r="BC856" s="41"/>
      <c r="BD856" s="41"/>
      <c r="BE856" s="41"/>
      <c r="BF856" s="41"/>
      <c r="BG856" s="41"/>
      <c r="BH856" s="41"/>
      <c r="BI856" s="41"/>
      <c r="BJ856" s="41"/>
      <c r="BK856" s="41"/>
      <c r="BL856" s="41"/>
      <c r="BM856" s="41"/>
      <c r="BN856" s="41"/>
      <c r="BO856" s="41"/>
      <c r="BP856" s="41"/>
      <c r="BQ856" s="41"/>
      <c r="BR856" s="41"/>
      <c r="BS856" s="41"/>
      <c r="BT856" s="41"/>
      <c r="BU856" s="41"/>
      <c r="BV856" s="41"/>
      <c r="BW856" s="41"/>
      <c r="BX856" s="41"/>
    </row>
    <row r="857" spans="1:76" ht="15.75" customHeight="1">
      <c r="A857" s="41"/>
      <c r="B857" s="41"/>
      <c r="C857" s="48"/>
      <c r="D857" s="66"/>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c r="AU857" s="41"/>
      <c r="AV857" s="41"/>
      <c r="AW857" s="41"/>
      <c r="AX857" s="41"/>
      <c r="AY857" s="41"/>
      <c r="AZ857" s="41"/>
      <c r="BA857" s="41"/>
      <c r="BB857" s="41"/>
      <c r="BC857" s="41"/>
      <c r="BD857" s="41"/>
      <c r="BE857" s="41"/>
      <c r="BF857" s="41"/>
      <c r="BG857" s="41"/>
      <c r="BH857" s="41"/>
      <c r="BI857" s="41"/>
      <c r="BJ857" s="41"/>
      <c r="BK857" s="41"/>
      <c r="BL857" s="41"/>
      <c r="BM857" s="41"/>
      <c r="BN857" s="41"/>
      <c r="BO857" s="41"/>
      <c r="BP857" s="41"/>
      <c r="BQ857" s="41"/>
      <c r="BR857" s="41"/>
      <c r="BS857" s="41"/>
      <c r="BT857" s="41"/>
      <c r="BU857" s="41"/>
      <c r="BV857" s="41"/>
      <c r="BW857" s="41"/>
      <c r="BX857" s="41"/>
    </row>
    <row r="858" spans="1:76" ht="15.75" customHeight="1">
      <c r="A858" s="41"/>
      <c r="B858" s="41"/>
      <c r="C858" s="48"/>
      <c r="D858" s="66"/>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c r="AU858" s="41"/>
      <c r="AV858" s="41"/>
      <c r="AW858" s="41"/>
      <c r="AX858" s="41"/>
      <c r="AY858" s="41"/>
      <c r="AZ858" s="41"/>
      <c r="BA858" s="41"/>
      <c r="BB858" s="41"/>
      <c r="BC858" s="41"/>
      <c r="BD858" s="41"/>
      <c r="BE858" s="41"/>
      <c r="BF858" s="41"/>
      <c r="BG858" s="41"/>
      <c r="BH858" s="41"/>
      <c r="BI858" s="41"/>
      <c r="BJ858" s="41"/>
      <c r="BK858" s="41"/>
      <c r="BL858" s="41"/>
      <c r="BM858" s="41"/>
      <c r="BN858" s="41"/>
      <c r="BO858" s="41"/>
      <c r="BP858" s="41"/>
      <c r="BQ858" s="41"/>
      <c r="BR858" s="41"/>
      <c r="BS858" s="41"/>
      <c r="BT858" s="41"/>
      <c r="BU858" s="41"/>
      <c r="BV858" s="41"/>
      <c r="BW858" s="41"/>
      <c r="BX858" s="41"/>
    </row>
    <row r="859" spans="1:76" ht="15.75" customHeight="1">
      <c r="A859" s="41"/>
      <c r="B859" s="41"/>
      <c r="C859" s="48"/>
      <c r="D859" s="66"/>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c r="AU859" s="41"/>
      <c r="AV859" s="41"/>
      <c r="AW859" s="41"/>
      <c r="AX859" s="41"/>
      <c r="AY859" s="41"/>
      <c r="AZ859" s="41"/>
      <c r="BA859" s="41"/>
      <c r="BB859" s="41"/>
      <c r="BC859" s="41"/>
      <c r="BD859" s="41"/>
      <c r="BE859" s="41"/>
      <c r="BF859" s="41"/>
      <c r="BG859" s="41"/>
      <c r="BH859" s="41"/>
      <c r="BI859" s="41"/>
      <c r="BJ859" s="41"/>
      <c r="BK859" s="41"/>
      <c r="BL859" s="41"/>
      <c r="BM859" s="41"/>
      <c r="BN859" s="41"/>
      <c r="BO859" s="41"/>
      <c r="BP859" s="41"/>
      <c r="BQ859" s="41"/>
      <c r="BR859" s="41"/>
      <c r="BS859" s="41"/>
      <c r="BT859" s="41"/>
      <c r="BU859" s="41"/>
      <c r="BV859" s="41"/>
      <c r="BW859" s="41"/>
      <c r="BX859" s="41"/>
    </row>
    <row r="860" spans="1:76" ht="15.75" customHeight="1">
      <c r="A860" s="41"/>
      <c r="B860" s="41"/>
      <c r="C860" s="48"/>
      <c r="D860" s="66"/>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c r="AU860" s="41"/>
      <c r="AV860" s="41"/>
      <c r="AW860" s="41"/>
      <c r="AX860" s="41"/>
      <c r="AY860" s="41"/>
      <c r="AZ860" s="41"/>
      <c r="BA860" s="41"/>
      <c r="BB860" s="41"/>
      <c r="BC860" s="41"/>
      <c r="BD860" s="41"/>
      <c r="BE860" s="41"/>
      <c r="BF860" s="41"/>
      <c r="BG860" s="41"/>
      <c r="BH860" s="41"/>
      <c r="BI860" s="41"/>
      <c r="BJ860" s="41"/>
      <c r="BK860" s="41"/>
      <c r="BL860" s="41"/>
      <c r="BM860" s="41"/>
      <c r="BN860" s="41"/>
      <c r="BO860" s="41"/>
      <c r="BP860" s="41"/>
      <c r="BQ860" s="41"/>
      <c r="BR860" s="41"/>
      <c r="BS860" s="41"/>
      <c r="BT860" s="41"/>
      <c r="BU860" s="41"/>
      <c r="BV860" s="41"/>
      <c r="BW860" s="41"/>
      <c r="BX860" s="41"/>
    </row>
    <row r="861" spans="1:76" ht="15.75" customHeight="1">
      <c r="A861" s="41"/>
      <c r="B861" s="41"/>
      <c r="C861" s="48"/>
      <c r="D861" s="66"/>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c r="AU861" s="41"/>
      <c r="AV861" s="41"/>
      <c r="AW861" s="41"/>
      <c r="AX861" s="41"/>
      <c r="AY861" s="41"/>
      <c r="AZ861" s="41"/>
      <c r="BA861" s="41"/>
      <c r="BB861" s="41"/>
      <c r="BC861" s="41"/>
      <c r="BD861" s="41"/>
      <c r="BE861" s="41"/>
      <c r="BF861" s="41"/>
      <c r="BG861" s="41"/>
      <c r="BH861" s="41"/>
      <c r="BI861" s="41"/>
      <c r="BJ861" s="41"/>
      <c r="BK861" s="41"/>
      <c r="BL861" s="41"/>
      <c r="BM861" s="41"/>
      <c r="BN861" s="41"/>
      <c r="BO861" s="41"/>
      <c r="BP861" s="41"/>
      <c r="BQ861" s="41"/>
      <c r="BR861" s="41"/>
      <c r="BS861" s="41"/>
      <c r="BT861" s="41"/>
      <c r="BU861" s="41"/>
      <c r="BV861" s="41"/>
      <c r="BW861" s="41"/>
      <c r="BX861" s="41"/>
    </row>
    <row r="862" spans="1:76" ht="15.75" customHeight="1">
      <c r="A862" s="41"/>
      <c r="B862" s="41"/>
      <c r="C862" s="48"/>
      <c r="D862" s="66"/>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c r="AU862" s="41"/>
      <c r="AV862" s="41"/>
      <c r="AW862" s="41"/>
      <c r="AX862" s="41"/>
      <c r="AY862" s="41"/>
      <c r="AZ862" s="41"/>
      <c r="BA862" s="41"/>
      <c r="BB862" s="41"/>
      <c r="BC862" s="41"/>
      <c r="BD862" s="41"/>
      <c r="BE862" s="41"/>
      <c r="BF862" s="41"/>
      <c r="BG862" s="41"/>
      <c r="BH862" s="41"/>
      <c r="BI862" s="41"/>
      <c r="BJ862" s="41"/>
      <c r="BK862" s="41"/>
      <c r="BL862" s="41"/>
      <c r="BM862" s="41"/>
      <c r="BN862" s="41"/>
      <c r="BO862" s="41"/>
      <c r="BP862" s="41"/>
      <c r="BQ862" s="41"/>
      <c r="BR862" s="41"/>
      <c r="BS862" s="41"/>
      <c r="BT862" s="41"/>
      <c r="BU862" s="41"/>
      <c r="BV862" s="41"/>
      <c r="BW862" s="41"/>
      <c r="BX862" s="41"/>
    </row>
    <row r="863" spans="1:76" ht="15.75" customHeight="1">
      <c r="A863" s="41"/>
      <c r="B863" s="41"/>
      <c r="C863" s="48"/>
      <c r="D863" s="66"/>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c r="AU863" s="41"/>
      <c r="AV863" s="41"/>
      <c r="AW863" s="41"/>
      <c r="AX863" s="41"/>
      <c r="AY863" s="41"/>
      <c r="AZ863" s="41"/>
      <c r="BA863" s="41"/>
      <c r="BB863" s="41"/>
      <c r="BC863" s="41"/>
      <c r="BD863" s="41"/>
      <c r="BE863" s="41"/>
      <c r="BF863" s="41"/>
      <c r="BG863" s="41"/>
      <c r="BH863" s="41"/>
      <c r="BI863" s="41"/>
      <c r="BJ863" s="41"/>
      <c r="BK863" s="41"/>
      <c r="BL863" s="41"/>
      <c r="BM863" s="41"/>
      <c r="BN863" s="41"/>
      <c r="BO863" s="41"/>
      <c r="BP863" s="41"/>
      <c r="BQ863" s="41"/>
      <c r="BR863" s="41"/>
      <c r="BS863" s="41"/>
      <c r="BT863" s="41"/>
      <c r="BU863" s="41"/>
      <c r="BV863" s="41"/>
      <c r="BW863" s="41"/>
      <c r="BX863" s="41"/>
    </row>
    <row r="864" spans="1:76" ht="15.75" customHeight="1">
      <c r="A864" s="41"/>
      <c r="B864" s="41"/>
      <c r="C864" s="48"/>
      <c r="D864" s="66"/>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c r="AU864" s="41"/>
      <c r="AV864" s="41"/>
      <c r="AW864" s="41"/>
      <c r="AX864" s="41"/>
      <c r="AY864" s="41"/>
      <c r="AZ864" s="41"/>
      <c r="BA864" s="41"/>
      <c r="BB864" s="41"/>
      <c r="BC864" s="41"/>
      <c r="BD864" s="41"/>
      <c r="BE864" s="41"/>
      <c r="BF864" s="41"/>
      <c r="BG864" s="41"/>
      <c r="BH864" s="41"/>
      <c r="BI864" s="41"/>
      <c r="BJ864" s="41"/>
      <c r="BK864" s="41"/>
      <c r="BL864" s="41"/>
      <c r="BM864" s="41"/>
      <c r="BN864" s="41"/>
      <c r="BO864" s="41"/>
      <c r="BP864" s="41"/>
      <c r="BQ864" s="41"/>
      <c r="BR864" s="41"/>
      <c r="BS864" s="41"/>
      <c r="BT864" s="41"/>
      <c r="BU864" s="41"/>
      <c r="BV864" s="41"/>
      <c r="BW864" s="41"/>
      <c r="BX864" s="41"/>
    </row>
    <row r="865" spans="1:76" ht="15.75" customHeight="1">
      <c r="A865" s="41"/>
      <c r="B865" s="41"/>
      <c r="C865" s="48"/>
      <c r="D865" s="66"/>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c r="AU865" s="41"/>
      <c r="AV865" s="41"/>
      <c r="AW865" s="41"/>
      <c r="AX865" s="41"/>
      <c r="AY865" s="41"/>
      <c r="AZ865" s="41"/>
      <c r="BA865" s="41"/>
      <c r="BB865" s="41"/>
      <c r="BC865" s="41"/>
      <c r="BD865" s="41"/>
      <c r="BE865" s="41"/>
      <c r="BF865" s="41"/>
      <c r="BG865" s="41"/>
      <c r="BH865" s="41"/>
      <c r="BI865" s="41"/>
      <c r="BJ865" s="41"/>
      <c r="BK865" s="41"/>
      <c r="BL865" s="41"/>
      <c r="BM865" s="41"/>
      <c r="BN865" s="41"/>
      <c r="BO865" s="41"/>
      <c r="BP865" s="41"/>
      <c r="BQ865" s="41"/>
      <c r="BR865" s="41"/>
      <c r="BS865" s="41"/>
      <c r="BT865" s="41"/>
      <c r="BU865" s="41"/>
      <c r="BV865" s="41"/>
      <c r="BW865" s="41"/>
      <c r="BX865" s="41"/>
    </row>
    <row r="866" spans="1:76" ht="15.75" customHeight="1">
      <c r="A866" s="41"/>
      <c r="B866" s="41"/>
      <c r="C866" s="48"/>
      <c r="D866" s="66"/>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c r="AU866" s="41"/>
      <c r="AV866" s="41"/>
      <c r="AW866" s="41"/>
      <c r="AX866" s="41"/>
      <c r="AY866" s="41"/>
      <c r="AZ866" s="41"/>
      <c r="BA866" s="41"/>
      <c r="BB866" s="41"/>
      <c r="BC866" s="41"/>
      <c r="BD866" s="41"/>
      <c r="BE866" s="41"/>
      <c r="BF866" s="41"/>
      <c r="BG866" s="41"/>
      <c r="BH866" s="41"/>
      <c r="BI866" s="41"/>
      <c r="BJ866" s="41"/>
      <c r="BK866" s="41"/>
      <c r="BL866" s="41"/>
      <c r="BM866" s="41"/>
      <c r="BN866" s="41"/>
      <c r="BO866" s="41"/>
      <c r="BP866" s="41"/>
      <c r="BQ866" s="41"/>
      <c r="BR866" s="41"/>
      <c r="BS866" s="41"/>
      <c r="BT866" s="41"/>
      <c r="BU866" s="41"/>
      <c r="BV866" s="41"/>
      <c r="BW866" s="41"/>
      <c r="BX866" s="41"/>
    </row>
    <row r="867" spans="1:76" ht="15.75" customHeight="1">
      <c r="A867" s="41"/>
      <c r="B867" s="41"/>
      <c r="C867" s="48"/>
      <c r="D867" s="66"/>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c r="AU867" s="41"/>
      <c r="AV867" s="41"/>
      <c r="AW867" s="41"/>
      <c r="AX867" s="41"/>
      <c r="AY867" s="41"/>
      <c r="AZ867" s="41"/>
      <c r="BA867" s="41"/>
      <c r="BB867" s="41"/>
      <c r="BC867" s="41"/>
      <c r="BD867" s="41"/>
      <c r="BE867" s="41"/>
      <c r="BF867" s="41"/>
      <c r="BG867" s="41"/>
      <c r="BH867" s="41"/>
      <c r="BI867" s="41"/>
      <c r="BJ867" s="41"/>
      <c r="BK867" s="41"/>
      <c r="BL867" s="41"/>
      <c r="BM867" s="41"/>
      <c r="BN867" s="41"/>
      <c r="BO867" s="41"/>
      <c r="BP867" s="41"/>
      <c r="BQ867" s="41"/>
      <c r="BR867" s="41"/>
      <c r="BS867" s="41"/>
      <c r="BT867" s="41"/>
      <c r="BU867" s="41"/>
      <c r="BV867" s="41"/>
      <c r="BW867" s="41"/>
      <c r="BX867" s="41"/>
    </row>
    <row r="868" spans="1:76" ht="15.75" customHeight="1">
      <c r="A868" s="41"/>
      <c r="B868" s="41"/>
      <c r="C868" s="48"/>
      <c r="D868" s="66"/>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c r="AU868" s="41"/>
      <c r="AV868" s="41"/>
      <c r="AW868" s="41"/>
      <c r="AX868" s="41"/>
      <c r="AY868" s="41"/>
      <c r="AZ868" s="41"/>
      <c r="BA868" s="41"/>
      <c r="BB868" s="41"/>
      <c r="BC868" s="41"/>
      <c r="BD868" s="41"/>
      <c r="BE868" s="41"/>
      <c r="BF868" s="41"/>
      <c r="BG868" s="41"/>
      <c r="BH868" s="41"/>
      <c r="BI868" s="41"/>
      <c r="BJ868" s="41"/>
      <c r="BK868" s="41"/>
      <c r="BL868" s="41"/>
      <c r="BM868" s="41"/>
      <c r="BN868" s="41"/>
      <c r="BO868" s="41"/>
      <c r="BP868" s="41"/>
      <c r="BQ868" s="41"/>
      <c r="BR868" s="41"/>
      <c r="BS868" s="41"/>
      <c r="BT868" s="41"/>
      <c r="BU868" s="41"/>
      <c r="BV868" s="41"/>
      <c r="BW868" s="41"/>
      <c r="BX868" s="41"/>
    </row>
    <row r="869" spans="1:76" ht="15.75" customHeight="1">
      <c r="A869" s="41"/>
      <c r="B869" s="41"/>
      <c r="C869" s="48"/>
      <c r="D869" s="66"/>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c r="AU869" s="41"/>
      <c r="AV869" s="41"/>
      <c r="AW869" s="41"/>
      <c r="AX869" s="41"/>
      <c r="AY869" s="41"/>
      <c r="AZ869" s="41"/>
      <c r="BA869" s="41"/>
      <c r="BB869" s="41"/>
      <c r="BC869" s="41"/>
      <c r="BD869" s="41"/>
      <c r="BE869" s="41"/>
      <c r="BF869" s="41"/>
      <c r="BG869" s="41"/>
      <c r="BH869" s="41"/>
      <c r="BI869" s="41"/>
      <c r="BJ869" s="41"/>
      <c r="BK869" s="41"/>
      <c r="BL869" s="41"/>
      <c r="BM869" s="41"/>
      <c r="BN869" s="41"/>
      <c r="BO869" s="41"/>
      <c r="BP869" s="41"/>
      <c r="BQ869" s="41"/>
      <c r="BR869" s="41"/>
      <c r="BS869" s="41"/>
      <c r="BT869" s="41"/>
      <c r="BU869" s="41"/>
      <c r="BV869" s="41"/>
      <c r="BW869" s="41"/>
      <c r="BX869" s="41"/>
    </row>
    <row r="870" spans="1:76" ht="15.75" customHeight="1">
      <c r="A870" s="41"/>
      <c r="B870" s="41"/>
      <c r="C870" s="48"/>
      <c r="D870" s="66"/>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c r="AU870" s="41"/>
      <c r="AV870" s="41"/>
      <c r="AW870" s="41"/>
      <c r="AX870" s="41"/>
      <c r="AY870" s="41"/>
      <c r="AZ870" s="41"/>
      <c r="BA870" s="41"/>
      <c r="BB870" s="41"/>
      <c r="BC870" s="41"/>
      <c r="BD870" s="41"/>
      <c r="BE870" s="41"/>
      <c r="BF870" s="41"/>
      <c r="BG870" s="41"/>
      <c r="BH870" s="41"/>
      <c r="BI870" s="41"/>
      <c r="BJ870" s="41"/>
      <c r="BK870" s="41"/>
      <c r="BL870" s="41"/>
      <c r="BM870" s="41"/>
      <c r="BN870" s="41"/>
      <c r="BO870" s="41"/>
      <c r="BP870" s="41"/>
      <c r="BQ870" s="41"/>
      <c r="BR870" s="41"/>
      <c r="BS870" s="41"/>
      <c r="BT870" s="41"/>
      <c r="BU870" s="41"/>
      <c r="BV870" s="41"/>
      <c r="BW870" s="41"/>
      <c r="BX870" s="41"/>
    </row>
    <row r="871" spans="1:76" ht="15.75" customHeight="1">
      <c r="A871" s="41"/>
      <c r="B871" s="41"/>
      <c r="C871" s="48"/>
      <c r="D871" s="66"/>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c r="AU871" s="41"/>
      <c r="AV871" s="41"/>
      <c r="AW871" s="41"/>
      <c r="AX871" s="41"/>
      <c r="AY871" s="41"/>
      <c r="AZ871" s="41"/>
      <c r="BA871" s="41"/>
      <c r="BB871" s="41"/>
      <c r="BC871" s="41"/>
      <c r="BD871" s="41"/>
      <c r="BE871" s="41"/>
      <c r="BF871" s="41"/>
      <c r="BG871" s="41"/>
      <c r="BH871" s="41"/>
      <c r="BI871" s="41"/>
      <c r="BJ871" s="41"/>
      <c r="BK871" s="41"/>
      <c r="BL871" s="41"/>
      <c r="BM871" s="41"/>
      <c r="BN871" s="41"/>
      <c r="BO871" s="41"/>
      <c r="BP871" s="41"/>
      <c r="BQ871" s="41"/>
      <c r="BR871" s="41"/>
      <c r="BS871" s="41"/>
      <c r="BT871" s="41"/>
      <c r="BU871" s="41"/>
      <c r="BV871" s="41"/>
      <c r="BW871" s="41"/>
      <c r="BX871" s="41"/>
    </row>
    <row r="872" spans="1:76" ht="15.75" customHeight="1">
      <c r="A872" s="41"/>
      <c r="B872" s="41"/>
      <c r="C872" s="48"/>
      <c r="D872" s="66"/>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c r="AU872" s="41"/>
      <c r="AV872" s="41"/>
      <c r="AW872" s="41"/>
      <c r="AX872" s="41"/>
      <c r="AY872" s="41"/>
      <c r="AZ872" s="41"/>
      <c r="BA872" s="41"/>
      <c r="BB872" s="41"/>
      <c r="BC872" s="41"/>
      <c r="BD872" s="41"/>
      <c r="BE872" s="41"/>
      <c r="BF872" s="41"/>
      <c r="BG872" s="41"/>
      <c r="BH872" s="41"/>
      <c r="BI872" s="41"/>
      <c r="BJ872" s="41"/>
      <c r="BK872" s="41"/>
      <c r="BL872" s="41"/>
      <c r="BM872" s="41"/>
      <c r="BN872" s="41"/>
      <c r="BO872" s="41"/>
      <c r="BP872" s="41"/>
      <c r="BQ872" s="41"/>
      <c r="BR872" s="41"/>
      <c r="BS872" s="41"/>
      <c r="BT872" s="41"/>
      <c r="BU872" s="41"/>
      <c r="BV872" s="41"/>
      <c r="BW872" s="41"/>
      <c r="BX872" s="41"/>
    </row>
    <row r="873" spans="1:76" ht="15.75" customHeight="1">
      <c r="A873" s="41"/>
      <c r="B873" s="41"/>
      <c r="C873" s="48"/>
      <c r="D873" s="66"/>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c r="AU873" s="41"/>
      <c r="AV873" s="41"/>
      <c r="AW873" s="41"/>
      <c r="AX873" s="41"/>
      <c r="AY873" s="41"/>
      <c r="AZ873" s="41"/>
      <c r="BA873" s="41"/>
      <c r="BB873" s="41"/>
      <c r="BC873" s="41"/>
      <c r="BD873" s="41"/>
      <c r="BE873" s="41"/>
      <c r="BF873" s="41"/>
      <c r="BG873" s="41"/>
      <c r="BH873" s="41"/>
      <c r="BI873" s="41"/>
      <c r="BJ873" s="41"/>
      <c r="BK873" s="41"/>
      <c r="BL873" s="41"/>
      <c r="BM873" s="41"/>
      <c r="BN873" s="41"/>
      <c r="BO873" s="41"/>
      <c r="BP873" s="41"/>
      <c r="BQ873" s="41"/>
      <c r="BR873" s="41"/>
      <c r="BS873" s="41"/>
      <c r="BT873" s="41"/>
      <c r="BU873" s="41"/>
      <c r="BV873" s="41"/>
      <c r="BW873" s="41"/>
      <c r="BX873" s="41"/>
    </row>
    <row r="874" spans="1:76" ht="15.75" customHeight="1">
      <c r="A874" s="41"/>
      <c r="B874" s="41"/>
      <c r="C874" s="48"/>
      <c r="D874" s="66"/>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c r="AU874" s="41"/>
      <c r="AV874" s="41"/>
      <c r="AW874" s="41"/>
      <c r="AX874" s="41"/>
      <c r="AY874" s="41"/>
      <c r="AZ874" s="41"/>
      <c r="BA874" s="41"/>
      <c r="BB874" s="41"/>
      <c r="BC874" s="41"/>
      <c r="BD874" s="41"/>
      <c r="BE874" s="41"/>
      <c r="BF874" s="41"/>
      <c r="BG874" s="41"/>
      <c r="BH874" s="41"/>
      <c r="BI874" s="41"/>
      <c r="BJ874" s="41"/>
      <c r="BK874" s="41"/>
      <c r="BL874" s="41"/>
      <c r="BM874" s="41"/>
      <c r="BN874" s="41"/>
      <c r="BO874" s="41"/>
      <c r="BP874" s="41"/>
      <c r="BQ874" s="41"/>
      <c r="BR874" s="41"/>
      <c r="BS874" s="41"/>
      <c r="BT874" s="41"/>
      <c r="BU874" s="41"/>
      <c r="BV874" s="41"/>
      <c r="BW874" s="41"/>
      <c r="BX874" s="41"/>
    </row>
    <row r="875" spans="1:76" ht="15.75" customHeight="1">
      <c r="A875" s="41"/>
      <c r="B875" s="41"/>
      <c r="C875" s="48"/>
      <c r="D875" s="66"/>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c r="AU875" s="41"/>
      <c r="AV875" s="41"/>
      <c r="AW875" s="41"/>
      <c r="AX875" s="41"/>
      <c r="AY875" s="41"/>
      <c r="AZ875" s="41"/>
      <c r="BA875" s="41"/>
      <c r="BB875" s="41"/>
      <c r="BC875" s="41"/>
      <c r="BD875" s="41"/>
      <c r="BE875" s="41"/>
      <c r="BF875" s="41"/>
      <c r="BG875" s="41"/>
      <c r="BH875" s="41"/>
      <c r="BI875" s="41"/>
      <c r="BJ875" s="41"/>
      <c r="BK875" s="41"/>
      <c r="BL875" s="41"/>
      <c r="BM875" s="41"/>
      <c r="BN875" s="41"/>
      <c r="BO875" s="41"/>
      <c r="BP875" s="41"/>
      <c r="BQ875" s="41"/>
      <c r="BR875" s="41"/>
      <c r="BS875" s="41"/>
      <c r="BT875" s="41"/>
      <c r="BU875" s="41"/>
      <c r="BV875" s="41"/>
      <c r="BW875" s="41"/>
      <c r="BX875" s="41"/>
    </row>
    <row r="876" spans="1:76" ht="15.75" customHeight="1">
      <c r="A876" s="41"/>
      <c r="B876" s="41"/>
      <c r="C876" s="48"/>
      <c r="D876" s="66"/>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c r="AU876" s="41"/>
      <c r="AV876" s="41"/>
      <c r="AW876" s="41"/>
      <c r="AX876" s="41"/>
      <c r="AY876" s="41"/>
      <c r="AZ876" s="41"/>
      <c r="BA876" s="41"/>
      <c r="BB876" s="41"/>
      <c r="BC876" s="41"/>
      <c r="BD876" s="41"/>
      <c r="BE876" s="41"/>
      <c r="BF876" s="41"/>
      <c r="BG876" s="41"/>
      <c r="BH876" s="41"/>
      <c r="BI876" s="41"/>
      <c r="BJ876" s="41"/>
      <c r="BK876" s="41"/>
      <c r="BL876" s="41"/>
      <c r="BM876" s="41"/>
      <c r="BN876" s="41"/>
      <c r="BO876" s="41"/>
      <c r="BP876" s="41"/>
      <c r="BQ876" s="41"/>
      <c r="BR876" s="41"/>
      <c r="BS876" s="41"/>
      <c r="BT876" s="41"/>
      <c r="BU876" s="41"/>
      <c r="BV876" s="41"/>
      <c r="BW876" s="41"/>
      <c r="BX876" s="41"/>
    </row>
    <row r="877" spans="1:76" ht="15.75" customHeight="1">
      <c r="A877" s="41"/>
      <c r="B877" s="41"/>
      <c r="C877" s="48"/>
      <c r="D877" s="66"/>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c r="AU877" s="41"/>
      <c r="AV877" s="41"/>
      <c r="AW877" s="41"/>
      <c r="AX877" s="41"/>
      <c r="AY877" s="41"/>
      <c r="AZ877" s="41"/>
      <c r="BA877" s="41"/>
      <c r="BB877" s="41"/>
      <c r="BC877" s="41"/>
      <c r="BD877" s="41"/>
      <c r="BE877" s="41"/>
      <c r="BF877" s="41"/>
      <c r="BG877" s="41"/>
      <c r="BH877" s="41"/>
      <c r="BI877" s="41"/>
      <c r="BJ877" s="41"/>
      <c r="BK877" s="41"/>
      <c r="BL877" s="41"/>
      <c r="BM877" s="41"/>
      <c r="BN877" s="41"/>
      <c r="BO877" s="41"/>
      <c r="BP877" s="41"/>
      <c r="BQ877" s="41"/>
      <c r="BR877" s="41"/>
      <c r="BS877" s="41"/>
      <c r="BT877" s="41"/>
      <c r="BU877" s="41"/>
      <c r="BV877" s="41"/>
      <c r="BW877" s="41"/>
      <c r="BX877" s="41"/>
    </row>
    <row r="878" spans="1:76" ht="15.75" customHeight="1">
      <c r="A878" s="41"/>
      <c r="B878" s="41"/>
      <c r="C878" s="48"/>
      <c r="D878" s="66"/>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c r="AU878" s="41"/>
      <c r="AV878" s="41"/>
      <c r="AW878" s="41"/>
      <c r="AX878" s="41"/>
      <c r="AY878" s="41"/>
      <c r="AZ878" s="41"/>
      <c r="BA878" s="41"/>
      <c r="BB878" s="41"/>
      <c r="BC878" s="41"/>
      <c r="BD878" s="41"/>
      <c r="BE878" s="41"/>
      <c r="BF878" s="41"/>
      <c r="BG878" s="41"/>
      <c r="BH878" s="41"/>
      <c r="BI878" s="41"/>
      <c r="BJ878" s="41"/>
      <c r="BK878" s="41"/>
      <c r="BL878" s="41"/>
      <c r="BM878" s="41"/>
      <c r="BN878" s="41"/>
      <c r="BO878" s="41"/>
      <c r="BP878" s="41"/>
      <c r="BQ878" s="41"/>
      <c r="BR878" s="41"/>
      <c r="BS878" s="41"/>
      <c r="BT878" s="41"/>
      <c r="BU878" s="41"/>
      <c r="BV878" s="41"/>
      <c r="BW878" s="41"/>
      <c r="BX878" s="41"/>
    </row>
    <row r="879" spans="1:76" ht="15.75" customHeight="1">
      <c r="A879" s="41"/>
      <c r="B879" s="41"/>
      <c r="C879" s="48"/>
      <c r="D879" s="66"/>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c r="AU879" s="41"/>
      <c r="AV879" s="41"/>
      <c r="AW879" s="41"/>
      <c r="AX879" s="41"/>
      <c r="AY879" s="41"/>
      <c r="AZ879" s="41"/>
      <c r="BA879" s="41"/>
      <c r="BB879" s="41"/>
      <c r="BC879" s="41"/>
      <c r="BD879" s="41"/>
      <c r="BE879" s="41"/>
      <c r="BF879" s="41"/>
      <c r="BG879" s="41"/>
      <c r="BH879" s="41"/>
      <c r="BI879" s="41"/>
      <c r="BJ879" s="41"/>
      <c r="BK879" s="41"/>
      <c r="BL879" s="41"/>
      <c r="BM879" s="41"/>
      <c r="BN879" s="41"/>
      <c r="BO879" s="41"/>
      <c r="BP879" s="41"/>
      <c r="BQ879" s="41"/>
      <c r="BR879" s="41"/>
      <c r="BS879" s="41"/>
      <c r="BT879" s="41"/>
      <c r="BU879" s="41"/>
      <c r="BV879" s="41"/>
      <c r="BW879" s="41"/>
      <c r="BX879" s="41"/>
    </row>
    <row r="880" spans="1:76" ht="15.75" customHeight="1">
      <c r="A880" s="41"/>
      <c r="B880" s="41"/>
      <c r="C880" s="48"/>
      <c r="D880" s="66"/>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c r="AU880" s="41"/>
      <c r="AV880" s="41"/>
      <c r="AW880" s="41"/>
      <c r="AX880" s="41"/>
      <c r="AY880" s="41"/>
      <c r="AZ880" s="41"/>
      <c r="BA880" s="41"/>
      <c r="BB880" s="41"/>
      <c r="BC880" s="41"/>
      <c r="BD880" s="41"/>
      <c r="BE880" s="41"/>
      <c r="BF880" s="41"/>
      <c r="BG880" s="41"/>
      <c r="BH880" s="41"/>
      <c r="BI880" s="41"/>
      <c r="BJ880" s="41"/>
      <c r="BK880" s="41"/>
      <c r="BL880" s="41"/>
      <c r="BM880" s="41"/>
      <c r="BN880" s="41"/>
      <c r="BO880" s="41"/>
      <c r="BP880" s="41"/>
      <c r="BQ880" s="41"/>
      <c r="BR880" s="41"/>
      <c r="BS880" s="41"/>
      <c r="BT880" s="41"/>
      <c r="BU880" s="41"/>
      <c r="BV880" s="41"/>
      <c r="BW880" s="41"/>
      <c r="BX880" s="41"/>
    </row>
    <row r="881" spans="1:76" ht="15.75" customHeight="1">
      <c r="A881" s="41"/>
      <c r="B881" s="41"/>
      <c r="C881" s="48"/>
      <c r="D881" s="66"/>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c r="AU881" s="41"/>
      <c r="AV881" s="41"/>
      <c r="AW881" s="41"/>
      <c r="AX881" s="41"/>
      <c r="AY881" s="41"/>
      <c r="AZ881" s="41"/>
      <c r="BA881" s="41"/>
      <c r="BB881" s="41"/>
      <c r="BC881" s="41"/>
      <c r="BD881" s="41"/>
      <c r="BE881" s="41"/>
      <c r="BF881" s="41"/>
      <c r="BG881" s="41"/>
      <c r="BH881" s="41"/>
      <c r="BI881" s="41"/>
      <c r="BJ881" s="41"/>
      <c r="BK881" s="41"/>
      <c r="BL881" s="41"/>
      <c r="BM881" s="41"/>
      <c r="BN881" s="41"/>
      <c r="BO881" s="41"/>
      <c r="BP881" s="41"/>
      <c r="BQ881" s="41"/>
      <c r="BR881" s="41"/>
      <c r="BS881" s="41"/>
      <c r="BT881" s="41"/>
      <c r="BU881" s="41"/>
      <c r="BV881" s="41"/>
      <c r="BW881" s="41"/>
      <c r="BX881" s="41"/>
    </row>
    <row r="882" spans="1:76" ht="15.75" customHeight="1">
      <c r="A882" s="41"/>
      <c r="B882" s="41"/>
      <c r="C882" s="48"/>
      <c r="D882" s="66"/>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c r="AU882" s="41"/>
      <c r="AV882" s="41"/>
      <c r="AW882" s="41"/>
      <c r="AX882" s="41"/>
      <c r="AY882" s="41"/>
      <c r="AZ882" s="41"/>
      <c r="BA882" s="41"/>
      <c r="BB882" s="41"/>
      <c r="BC882" s="41"/>
      <c r="BD882" s="41"/>
      <c r="BE882" s="41"/>
      <c r="BF882" s="41"/>
      <c r="BG882" s="41"/>
      <c r="BH882" s="41"/>
      <c r="BI882" s="41"/>
      <c r="BJ882" s="41"/>
      <c r="BK882" s="41"/>
      <c r="BL882" s="41"/>
      <c r="BM882" s="41"/>
      <c r="BN882" s="41"/>
      <c r="BO882" s="41"/>
      <c r="BP882" s="41"/>
      <c r="BQ882" s="41"/>
      <c r="BR882" s="41"/>
      <c r="BS882" s="41"/>
      <c r="BT882" s="41"/>
      <c r="BU882" s="41"/>
      <c r="BV882" s="41"/>
      <c r="BW882" s="41"/>
      <c r="BX882" s="41"/>
    </row>
    <row r="883" spans="1:76" ht="15.75" customHeight="1">
      <c r="A883" s="41"/>
      <c r="B883" s="41"/>
      <c r="C883" s="48"/>
      <c r="D883" s="66"/>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c r="AU883" s="41"/>
      <c r="AV883" s="41"/>
      <c r="AW883" s="41"/>
      <c r="AX883" s="41"/>
      <c r="AY883" s="41"/>
      <c r="AZ883" s="41"/>
      <c r="BA883" s="41"/>
      <c r="BB883" s="41"/>
      <c r="BC883" s="41"/>
      <c r="BD883" s="41"/>
      <c r="BE883" s="41"/>
      <c r="BF883" s="41"/>
      <c r="BG883" s="41"/>
      <c r="BH883" s="41"/>
      <c r="BI883" s="41"/>
      <c r="BJ883" s="41"/>
      <c r="BK883" s="41"/>
      <c r="BL883" s="41"/>
      <c r="BM883" s="41"/>
      <c r="BN883" s="41"/>
      <c r="BO883" s="41"/>
      <c r="BP883" s="41"/>
      <c r="BQ883" s="41"/>
      <c r="BR883" s="41"/>
      <c r="BS883" s="41"/>
      <c r="BT883" s="41"/>
      <c r="BU883" s="41"/>
      <c r="BV883" s="41"/>
      <c r="BW883" s="41"/>
      <c r="BX883" s="41"/>
    </row>
    <row r="884" spans="1:76" ht="15.75" customHeight="1">
      <c r="A884" s="41"/>
      <c r="B884" s="41"/>
      <c r="C884" s="48"/>
      <c r="D884" s="66"/>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c r="AU884" s="41"/>
      <c r="AV884" s="41"/>
      <c r="AW884" s="41"/>
      <c r="AX884" s="41"/>
      <c r="AY884" s="41"/>
      <c r="AZ884" s="41"/>
      <c r="BA884" s="41"/>
      <c r="BB884" s="41"/>
      <c r="BC884" s="41"/>
      <c r="BD884" s="41"/>
      <c r="BE884" s="41"/>
      <c r="BF884" s="41"/>
      <c r="BG884" s="41"/>
      <c r="BH884" s="41"/>
      <c r="BI884" s="41"/>
      <c r="BJ884" s="41"/>
      <c r="BK884" s="41"/>
      <c r="BL884" s="41"/>
      <c r="BM884" s="41"/>
      <c r="BN884" s="41"/>
      <c r="BO884" s="41"/>
      <c r="BP884" s="41"/>
      <c r="BQ884" s="41"/>
      <c r="BR884" s="41"/>
      <c r="BS884" s="41"/>
      <c r="BT884" s="41"/>
      <c r="BU884" s="41"/>
      <c r="BV884" s="41"/>
      <c r="BW884" s="41"/>
      <c r="BX884" s="41"/>
    </row>
    <row r="885" spans="1:76" ht="15.75" customHeight="1">
      <c r="A885" s="41"/>
      <c r="B885" s="41"/>
      <c r="C885" s="48"/>
      <c r="D885" s="66"/>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c r="AU885" s="41"/>
      <c r="AV885" s="41"/>
      <c r="AW885" s="41"/>
      <c r="AX885" s="41"/>
      <c r="AY885" s="41"/>
      <c r="AZ885" s="41"/>
      <c r="BA885" s="41"/>
      <c r="BB885" s="41"/>
      <c r="BC885" s="41"/>
      <c r="BD885" s="41"/>
      <c r="BE885" s="41"/>
      <c r="BF885" s="41"/>
      <c r="BG885" s="41"/>
      <c r="BH885" s="41"/>
      <c r="BI885" s="41"/>
      <c r="BJ885" s="41"/>
      <c r="BK885" s="41"/>
      <c r="BL885" s="41"/>
      <c r="BM885" s="41"/>
      <c r="BN885" s="41"/>
      <c r="BO885" s="41"/>
      <c r="BP885" s="41"/>
      <c r="BQ885" s="41"/>
      <c r="BR885" s="41"/>
      <c r="BS885" s="41"/>
      <c r="BT885" s="41"/>
      <c r="BU885" s="41"/>
      <c r="BV885" s="41"/>
      <c r="BW885" s="41"/>
      <c r="BX885" s="41"/>
    </row>
    <row r="886" spans="1:76" ht="15.75" customHeight="1">
      <c r="A886" s="41"/>
      <c r="B886" s="41"/>
      <c r="C886" s="48"/>
      <c r="D886" s="66"/>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c r="AU886" s="41"/>
      <c r="AV886" s="41"/>
      <c r="AW886" s="41"/>
      <c r="AX886" s="41"/>
      <c r="AY886" s="41"/>
      <c r="AZ886" s="41"/>
      <c r="BA886" s="41"/>
      <c r="BB886" s="41"/>
      <c r="BC886" s="41"/>
      <c r="BD886" s="41"/>
      <c r="BE886" s="41"/>
      <c r="BF886" s="41"/>
      <c r="BG886" s="41"/>
      <c r="BH886" s="41"/>
      <c r="BI886" s="41"/>
      <c r="BJ886" s="41"/>
      <c r="BK886" s="41"/>
      <c r="BL886" s="41"/>
      <c r="BM886" s="41"/>
      <c r="BN886" s="41"/>
      <c r="BO886" s="41"/>
      <c r="BP886" s="41"/>
      <c r="BQ886" s="41"/>
      <c r="BR886" s="41"/>
      <c r="BS886" s="41"/>
      <c r="BT886" s="41"/>
      <c r="BU886" s="41"/>
      <c r="BV886" s="41"/>
      <c r="BW886" s="41"/>
      <c r="BX886" s="41"/>
    </row>
    <row r="887" spans="1:76" ht="15.75" customHeight="1">
      <c r="A887" s="41"/>
      <c r="B887" s="41"/>
      <c r="C887" s="48"/>
      <c r="D887" s="66"/>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c r="AU887" s="41"/>
      <c r="AV887" s="41"/>
      <c r="AW887" s="41"/>
      <c r="AX887" s="41"/>
      <c r="AY887" s="41"/>
      <c r="AZ887" s="41"/>
      <c r="BA887" s="41"/>
      <c r="BB887" s="41"/>
      <c r="BC887" s="41"/>
      <c r="BD887" s="41"/>
      <c r="BE887" s="41"/>
      <c r="BF887" s="41"/>
      <c r="BG887" s="41"/>
      <c r="BH887" s="41"/>
      <c r="BI887" s="41"/>
      <c r="BJ887" s="41"/>
      <c r="BK887" s="41"/>
      <c r="BL887" s="41"/>
      <c r="BM887" s="41"/>
      <c r="BN887" s="41"/>
      <c r="BO887" s="41"/>
      <c r="BP887" s="41"/>
      <c r="BQ887" s="41"/>
      <c r="BR887" s="41"/>
      <c r="BS887" s="41"/>
      <c r="BT887" s="41"/>
      <c r="BU887" s="41"/>
      <c r="BV887" s="41"/>
      <c r="BW887" s="41"/>
      <c r="BX887" s="41"/>
    </row>
    <row r="888" spans="1:76" ht="15.75" customHeight="1">
      <c r="A888" s="41"/>
      <c r="B888" s="41"/>
      <c r="C888" s="48"/>
      <c r="D888" s="66"/>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c r="AU888" s="41"/>
      <c r="AV888" s="41"/>
      <c r="AW888" s="41"/>
      <c r="AX888" s="41"/>
      <c r="AY888" s="41"/>
      <c r="AZ888" s="41"/>
      <c r="BA888" s="41"/>
      <c r="BB888" s="41"/>
      <c r="BC888" s="41"/>
      <c r="BD888" s="41"/>
      <c r="BE888" s="41"/>
      <c r="BF888" s="41"/>
      <c r="BG888" s="41"/>
      <c r="BH888" s="41"/>
      <c r="BI888" s="41"/>
      <c r="BJ888" s="41"/>
      <c r="BK888" s="41"/>
      <c r="BL888" s="41"/>
      <c r="BM888" s="41"/>
      <c r="BN888" s="41"/>
      <c r="BO888" s="41"/>
      <c r="BP888" s="41"/>
      <c r="BQ888" s="41"/>
      <c r="BR888" s="41"/>
      <c r="BS888" s="41"/>
      <c r="BT888" s="41"/>
      <c r="BU888" s="41"/>
      <c r="BV888" s="41"/>
      <c r="BW888" s="41"/>
      <c r="BX888" s="41"/>
    </row>
    <row r="889" spans="1:76" ht="15.75" customHeight="1">
      <c r="A889" s="41"/>
      <c r="B889" s="41"/>
      <c r="C889" s="48"/>
      <c r="D889" s="66"/>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c r="AU889" s="41"/>
      <c r="AV889" s="41"/>
      <c r="AW889" s="41"/>
      <c r="AX889" s="41"/>
      <c r="AY889" s="41"/>
      <c r="AZ889" s="41"/>
      <c r="BA889" s="41"/>
      <c r="BB889" s="41"/>
      <c r="BC889" s="41"/>
      <c r="BD889" s="41"/>
      <c r="BE889" s="41"/>
      <c r="BF889" s="41"/>
      <c r="BG889" s="41"/>
      <c r="BH889" s="41"/>
      <c r="BI889" s="41"/>
      <c r="BJ889" s="41"/>
      <c r="BK889" s="41"/>
      <c r="BL889" s="41"/>
      <c r="BM889" s="41"/>
      <c r="BN889" s="41"/>
      <c r="BO889" s="41"/>
      <c r="BP889" s="41"/>
      <c r="BQ889" s="41"/>
      <c r="BR889" s="41"/>
      <c r="BS889" s="41"/>
      <c r="BT889" s="41"/>
      <c r="BU889" s="41"/>
      <c r="BV889" s="41"/>
      <c r="BW889" s="41"/>
      <c r="BX889" s="41"/>
    </row>
    <row r="890" spans="1:76" ht="15.75" customHeight="1">
      <c r="A890" s="41"/>
      <c r="B890" s="41"/>
      <c r="C890" s="48"/>
      <c r="D890" s="66"/>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c r="AU890" s="41"/>
      <c r="AV890" s="41"/>
      <c r="AW890" s="41"/>
      <c r="AX890" s="41"/>
      <c r="AY890" s="41"/>
      <c r="AZ890" s="41"/>
      <c r="BA890" s="41"/>
      <c r="BB890" s="41"/>
      <c r="BC890" s="41"/>
      <c r="BD890" s="41"/>
      <c r="BE890" s="41"/>
      <c r="BF890" s="41"/>
      <c r="BG890" s="41"/>
      <c r="BH890" s="41"/>
      <c r="BI890" s="41"/>
      <c r="BJ890" s="41"/>
      <c r="BK890" s="41"/>
      <c r="BL890" s="41"/>
      <c r="BM890" s="41"/>
      <c r="BN890" s="41"/>
      <c r="BO890" s="41"/>
      <c r="BP890" s="41"/>
      <c r="BQ890" s="41"/>
      <c r="BR890" s="41"/>
      <c r="BS890" s="41"/>
      <c r="BT890" s="41"/>
      <c r="BU890" s="41"/>
      <c r="BV890" s="41"/>
      <c r="BW890" s="41"/>
      <c r="BX890" s="41"/>
    </row>
    <row r="891" spans="1:76" ht="15.75" customHeight="1">
      <c r="A891" s="41"/>
      <c r="B891" s="41"/>
      <c r="C891" s="48"/>
      <c r="D891" s="66"/>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c r="AU891" s="41"/>
      <c r="AV891" s="41"/>
      <c r="AW891" s="41"/>
      <c r="AX891" s="41"/>
      <c r="AY891" s="41"/>
      <c r="AZ891" s="41"/>
      <c r="BA891" s="41"/>
      <c r="BB891" s="41"/>
      <c r="BC891" s="41"/>
      <c r="BD891" s="41"/>
      <c r="BE891" s="41"/>
      <c r="BF891" s="41"/>
      <c r="BG891" s="41"/>
      <c r="BH891" s="41"/>
      <c r="BI891" s="41"/>
      <c r="BJ891" s="41"/>
      <c r="BK891" s="41"/>
      <c r="BL891" s="41"/>
      <c r="BM891" s="41"/>
      <c r="BN891" s="41"/>
      <c r="BO891" s="41"/>
      <c r="BP891" s="41"/>
      <c r="BQ891" s="41"/>
      <c r="BR891" s="41"/>
      <c r="BS891" s="41"/>
      <c r="BT891" s="41"/>
      <c r="BU891" s="41"/>
      <c r="BV891" s="41"/>
      <c r="BW891" s="41"/>
      <c r="BX891" s="41"/>
    </row>
    <row r="892" spans="1:76" ht="15.75" customHeight="1">
      <c r="A892" s="41"/>
      <c r="B892" s="41"/>
      <c r="C892" s="48"/>
      <c r="D892" s="66"/>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c r="AU892" s="41"/>
      <c r="AV892" s="41"/>
      <c r="AW892" s="41"/>
      <c r="AX892" s="41"/>
      <c r="AY892" s="41"/>
      <c r="AZ892" s="41"/>
      <c r="BA892" s="41"/>
      <c r="BB892" s="41"/>
      <c r="BC892" s="41"/>
      <c r="BD892" s="41"/>
      <c r="BE892" s="41"/>
      <c r="BF892" s="41"/>
      <c r="BG892" s="41"/>
      <c r="BH892" s="41"/>
      <c r="BI892" s="41"/>
      <c r="BJ892" s="41"/>
      <c r="BK892" s="41"/>
      <c r="BL892" s="41"/>
      <c r="BM892" s="41"/>
      <c r="BN892" s="41"/>
      <c r="BO892" s="41"/>
      <c r="BP892" s="41"/>
      <c r="BQ892" s="41"/>
      <c r="BR892" s="41"/>
      <c r="BS892" s="41"/>
      <c r="BT892" s="41"/>
      <c r="BU892" s="41"/>
      <c r="BV892" s="41"/>
      <c r="BW892" s="41"/>
      <c r="BX892" s="41"/>
    </row>
    <row r="893" spans="1:76" ht="15.75" customHeight="1">
      <c r="A893" s="41"/>
      <c r="B893" s="41"/>
      <c r="C893" s="48"/>
      <c r="D893" s="66"/>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c r="AU893" s="41"/>
      <c r="AV893" s="41"/>
      <c r="AW893" s="41"/>
      <c r="AX893" s="41"/>
      <c r="AY893" s="41"/>
      <c r="AZ893" s="41"/>
      <c r="BA893" s="41"/>
      <c r="BB893" s="41"/>
      <c r="BC893" s="41"/>
      <c r="BD893" s="41"/>
      <c r="BE893" s="41"/>
      <c r="BF893" s="41"/>
      <c r="BG893" s="41"/>
      <c r="BH893" s="41"/>
      <c r="BI893" s="41"/>
      <c r="BJ893" s="41"/>
      <c r="BK893" s="41"/>
      <c r="BL893" s="41"/>
      <c r="BM893" s="41"/>
      <c r="BN893" s="41"/>
      <c r="BO893" s="41"/>
      <c r="BP893" s="41"/>
      <c r="BQ893" s="41"/>
      <c r="BR893" s="41"/>
      <c r="BS893" s="41"/>
      <c r="BT893" s="41"/>
      <c r="BU893" s="41"/>
      <c r="BV893" s="41"/>
      <c r="BW893" s="41"/>
      <c r="BX893" s="41"/>
    </row>
    <row r="894" spans="1:76" ht="15.75" customHeight="1">
      <c r="A894" s="41"/>
      <c r="B894" s="41"/>
      <c r="C894" s="48"/>
      <c r="D894" s="66"/>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c r="AU894" s="41"/>
      <c r="AV894" s="41"/>
      <c r="AW894" s="41"/>
      <c r="AX894" s="41"/>
      <c r="AY894" s="41"/>
      <c r="AZ894" s="41"/>
      <c r="BA894" s="41"/>
      <c r="BB894" s="41"/>
      <c r="BC894" s="41"/>
      <c r="BD894" s="41"/>
      <c r="BE894" s="41"/>
      <c r="BF894" s="41"/>
      <c r="BG894" s="41"/>
      <c r="BH894" s="41"/>
      <c r="BI894" s="41"/>
      <c r="BJ894" s="41"/>
      <c r="BK894" s="41"/>
      <c r="BL894" s="41"/>
      <c r="BM894" s="41"/>
      <c r="BN894" s="41"/>
      <c r="BO894" s="41"/>
      <c r="BP894" s="41"/>
      <c r="BQ894" s="41"/>
      <c r="BR894" s="41"/>
      <c r="BS894" s="41"/>
      <c r="BT894" s="41"/>
      <c r="BU894" s="41"/>
      <c r="BV894" s="41"/>
      <c r="BW894" s="41"/>
      <c r="BX894" s="41"/>
    </row>
    <row r="895" spans="1:76" ht="15.75" customHeight="1">
      <c r="A895" s="41"/>
      <c r="B895" s="41"/>
      <c r="C895" s="48"/>
      <c r="D895" s="66"/>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c r="AU895" s="41"/>
      <c r="AV895" s="41"/>
      <c r="AW895" s="41"/>
      <c r="AX895" s="41"/>
      <c r="AY895" s="41"/>
      <c r="AZ895" s="41"/>
      <c r="BA895" s="41"/>
      <c r="BB895" s="41"/>
      <c r="BC895" s="41"/>
      <c r="BD895" s="41"/>
      <c r="BE895" s="41"/>
      <c r="BF895" s="41"/>
      <c r="BG895" s="41"/>
      <c r="BH895" s="41"/>
      <c r="BI895" s="41"/>
      <c r="BJ895" s="41"/>
      <c r="BK895" s="41"/>
      <c r="BL895" s="41"/>
      <c r="BM895" s="41"/>
      <c r="BN895" s="41"/>
      <c r="BO895" s="41"/>
      <c r="BP895" s="41"/>
      <c r="BQ895" s="41"/>
      <c r="BR895" s="41"/>
      <c r="BS895" s="41"/>
      <c r="BT895" s="41"/>
      <c r="BU895" s="41"/>
      <c r="BV895" s="41"/>
      <c r="BW895" s="41"/>
      <c r="BX895" s="41"/>
    </row>
    <row r="896" spans="1:76" ht="15.75" customHeight="1">
      <c r="A896" s="41"/>
      <c r="B896" s="41"/>
      <c r="C896" s="48"/>
      <c r="D896" s="66"/>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c r="AU896" s="41"/>
      <c r="AV896" s="41"/>
      <c r="AW896" s="41"/>
      <c r="AX896" s="41"/>
      <c r="AY896" s="41"/>
      <c r="AZ896" s="41"/>
      <c r="BA896" s="41"/>
      <c r="BB896" s="41"/>
      <c r="BC896" s="41"/>
      <c r="BD896" s="41"/>
      <c r="BE896" s="41"/>
      <c r="BF896" s="41"/>
      <c r="BG896" s="41"/>
      <c r="BH896" s="41"/>
      <c r="BI896" s="41"/>
      <c r="BJ896" s="41"/>
      <c r="BK896" s="41"/>
      <c r="BL896" s="41"/>
      <c r="BM896" s="41"/>
      <c r="BN896" s="41"/>
      <c r="BO896" s="41"/>
      <c r="BP896" s="41"/>
      <c r="BQ896" s="41"/>
      <c r="BR896" s="41"/>
      <c r="BS896" s="41"/>
      <c r="BT896" s="41"/>
      <c r="BU896" s="41"/>
      <c r="BV896" s="41"/>
      <c r="BW896" s="41"/>
      <c r="BX896" s="41"/>
    </row>
    <row r="897" spans="1:76" ht="15.75" customHeight="1">
      <c r="A897" s="41"/>
      <c r="B897" s="41"/>
      <c r="C897" s="48"/>
      <c r="D897" s="66"/>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c r="AU897" s="41"/>
      <c r="AV897" s="41"/>
      <c r="AW897" s="41"/>
      <c r="AX897" s="41"/>
      <c r="AY897" s="41"/>
      <c r="AZ897" s="41"/>
      <c r="BA897" s="41"/>
      <c r="BB897" s="41"/>
      <c r="BC897" s="41"/>
      <c r="BD897" s="41"/>
      <c r="BE897" s="41"/>
      <c r="BF897" s="41"/>
      <c r="BG897" s="41"/>
      <c r="BH897" s="41"/>
      <c r="BI897" s="41"/>
      <c r="BJ897" s="41"/>
      <c r="BK897" s="41"/>
      <c r="BL897" s="41"/>
      <c r="BM897" s="41"/>
      <c r="BN897" s="41"/>
      <c r="BO897" s="41"/>
      <c r="BP897" s="41"/>
      <c r="BQ897" s="41"/>
      <c r="BR897" s="41"/>
      <c r="BS897" s="41"/>
      <c r="BT897" s="41"/>
      <c r="BU897" s="41"/>
      <c r="BV897" s="41"/>
      <c r="BW897" s="41"/>
      <c r="BX897" s="41"/>
    </row>
    <row r="898" spans="1:76" ht="15.75" customHeight="1">
      <c r="A898" s="41"/>
      <c r="B898" s="41"/>
      <c r="C898" s="48"/>
      <c r="D898" s="66"/>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c r="AU898" s="41"/>
      <c r="AV898" s="41"/>
      <c r="AW898" s="41"/>
      <c r="AX898" s="41"/>
      <c r="AY898" s="41"/>
      <c r="AZ898" s="41"/>
      <c r="BA898" s="41"/>
      <c r="BB898" s="41"/>
      <c r="BC898" s="41"/>
      <c r="BD898" s="41"/>
      <c r="BE898" s="41"/>
      <c r="BF898" s="41"/>
      <c r="BG898" s="41"/>
      <c r="BH898" s="41"/>
      <c r="BI898" s="41"/>
      <c r="BJ898" s="41"/>
      <c r="BK898" s="41"/>
      <c r="BL898" s="41"/>
      <c r="BM898" s="41"/>
      <c r="BN898" s="41"/>
      <c r="BO898" s="41"/>
      <c r="BP898" s="41"/>
      <c r="BQ898" s="41"/>
      <c r="BR898" s="41"/>
      <c r="BS898" s="41"/>
      <c r="BT898" s="41"/>
      <c r="BU898" s="41"/>
      <c r="BV898" s="41"/>
      <c r="BW898" s="41"/>
      <c r="BX898" s="41"/>
    </row>
    <row r="899" spans="1:76" ht="15.75" customHeight="1">
      <c r="A899" s="41"/>
      <c r="B899" s="41"/>
      <c r="C899" s="48"/>
      <c r="D899" s="66"/>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c r="AU899" s="41"/>
      <c r="AV899" s="41"/>
      <c r="AW899" s="41"/>
      <c r="AX899" s="41"/>
      <c r="AY899" s="41"/>
      <c r="AZ899" s="41"/>
      <c r="BA899" s="41"/>
      <c r="BB899" s="41"/>
      <c r="BC899" s="41"/>
      <c r="BD899" s="41"/>
      <c r="BE899" s="41"/>
      <c r="BF899" s="41"/>
      <c r="BG899" s="41"/>
      <c r="BH899" s="41"/>
      <c r="BI899" s="41"/>
      <c r="BJ899" s="41"/>
      <c r="BK899" s="41"/>
      <c r="BL899" s="41"/>
      <c r="BM899" s="41"/>
      <c r="BN899" s="41"/>
      <c r="BO899" s="41"/>
      <c r="BP899" s="41"/>
      <c r="BQ899" s="41"/>
      <c r="BR899" s="41"/>
      <c r="BS899" s="41"/>
      <c r="BT899" s="41"/>
      <c r="BU899" s="41"/>
      <c r="BV899" s="41"/>
      <c r="BW899" s="41"/>
      <c r="BX899" s="41"/>
    </row>
    <row r="900" spans="1:76" ht="15.75" customHeight="1">
      <c r="A900" s="41"/>
      <c r="B900" s="41"/>
      <c r="C900" s="48"/>
      <c r="D900" s="66"/>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c r="AU900" s="41"/>
      <c r="AV900" s="41"/>
      <c r="AW900" s="41"/>
      <c r="AX900" s="41"/>
      <c r="AY900" s="41"/>
      <c r="AZ900" s="41"/>
      <c r="BA900" s="41"/>
      <c r="BB900" s="41"/>
      <c r="BC900" s="41"/>
      <c r="BD900" s="41"/>
      <c r="BE900" s="41"/>
      <c r="BF900" s="41"/>
      <c r="BG900" s="41"/>
      <c r="BH900" s="41"/>
      <c r="BI900" s="41"/>
      <c r="BJ900" s="41"/>
      <c r="BK900" s="41"/>
      <c r="BL900" s="41"/>
      <c r="BM900" s="41"/>
      <c r="BN900" s="41"/>
      <c r="BO900" s="41"/>
      <c r="BP900" s="41"/>
      <c r="BQ900" s="41"/>
      <c r="BR900" s="41"/>
      <c r="BS900" s="41"/>
      <c r="BT900" s="41"/>
      <c r="BU900" s="41"/>
      <c r="BV900" s="41"/>
      <c r="BW900" s="41"/>
      <c r="BX900" s="41"/>
    </row>
    <row r="901" spans="1:76" ht="15.75" customHeight="1">
      <c r="A901" s="41"/>
      <c r="B901" s="41"/>
      <c r="C901" s="48"/>
      <c r="D901" s="66"/>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c r="AU901" s="41"/>
      <c r="AV901" s="41"/>
      <c r="AW901" s="41"/>
      <c r="AX901" s="41"/>
      <c r="AY901" s="41"/>
      <c r="AZ901" s="41"/>
      <c r="BA901" s="41"/>
      <c r="BB901" s="41"/>
      <c r="BC901" s="41"/>
      <c r="BD901" s="41"/>
      <c r="BE901" s="41"/>
      <c r="BF901" s="41"/>
      <c r="BG901" s="41"/>
      <c r="BH901" s="41"/>
      <c r="BI901" s="41"/>
      <c r="BJ901" s="41"/>
      <c r="BK901" s="41"/>
      <c r="BL901" s="41"/>
      <c r="BM901" s="41"/>
      <c r="BN901" s="41"/>
      <c r="BO901" s="41"/>
      <c r="BP901" s="41"/>
      <c r="BQ901" s="41"/>
      <c r="BR901" s="41"/>
      <c r="BS901" s="41"/>
      <c r="BT901" s="41"/>
      <c r="BU901" s="41"/>
      <c r="BV901" s="41"/>
      <c r="BW901" s="41"/>
      <c r="BX901" s="41"/>
    </row>
    <row r="902" spans="1:76" ht="15.75" customHeight="1">
      <c r="A902" s="41"/>
      <c r="B902" s="41"/>
      <c r="C902" s="48"/>
      <c r="D902" s="66"/>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c r="AU902" s="41"/>
      <c r="AV902" s="41"/>
      <c r="AW902" s="41"/>
      <c r="AX902" s="41"/>
      <c r="AY902" s="41"/>
      <c r="AZ902" s="41"/>
      <c r="BA902" s="41"/>
      <c r="BB902" s="41"/>
      <c r="BC902" s="41"/>
      <c r="BD902" s="41"/>
      <c r="BE902" s="41"/>
      <c r="BF902" s="41"/>
      <c r="BG902" s="41"/>
      <c r="BH902" s="41"/>
      <c r="BI902" s="41"/>
      <c r="BJ902" s="41"/>
      <c r="BK902" s="41"/>
      <c r="BL902" s="41"/>
      <c r="BM902" s="41"/>
      <c r="BN902" s="41"/>
      <c r="BO902" s="41"/>
      <c r="BP902" s="41"/>
      <c r="BQ902" s="41"/>
      <c r="BR902" s="41"/>
      <c r="BS902" s="41"/>
      <c r="BT902" s="41"/>
      <c r="BU902" s="41"/>
      <c r="BV902" s="41"/>
      <c r="BW902" s="41"/>
      <c r="BX902" s="41"/>
    </row>
    <row r="903" spans="1:76" ht="15.75" customHeight="1">
      <c r="A903" s="41"/>
      <c r="B903" s="41"/>
      <c r="C903" s="48"/>
      <c r="D903" s="66"/>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c r="AU903" s="41"/>
      <c r="AV903" s="41"/>
      <c r="AW903" s="41"/>
      <c r="AX903" s="41"/>
      <c r="AY903" s="41"/>
      <c r="AZ903" s="41"/>
      <c r="BA903" s="41"/>
      <c r="BB903" s="41"/>
      <c r="BC903" s="41"/>
      <c r="BD903" s="41"/>
      <c r="BE903" s="41"/>
      <c r="BF903" s="41"/>
      <c r="BG903" s="41"/>
      <c r="BH903" s="41"/>
      <c r="BI903" s="41"/>
      <c r="BJ903" s="41"/>
      <c r="BK903" s="41"/>
      <c r="BL903" s="41"/>
      <c r="BM903" s="41"/>
      <c r="BN903" s="41"/>
      <c r="BO903" s="41"/>
      <c r="BP903" s="41"/>
      <c r="BQ903" s="41"/>
      <c r="BR903" s="41"/>
      <c r="BS903" s="41"/>
      <c r="BT903" s="41"/>
      <c r="BU903" s="41"/>
      <c r="BV903" s="41"/>
      <c r="BW903" s="41"/>
      <c r="BX903" s="41"/>
    </row>
    <row r="904" spans="1:76" ht="15.75" customHeight="1">
      <c r="A904" s="41"/>
      <c r="B904" s="41"/>
      <c r="C904" s="48"/>
      <c r="D904" s="66"/>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c r="AU904" s="41"/>
      <c r="AV904" s="41"/>
      <c r="AW904" s="41"/>
      <c r="AX904" s="41"/>
      <c r="AY904" s="41"/>
      <c r="AZ904" s="41"/>
      <c r="BA904" s="41"/>
      <c r="BB904" s="41"/>
      <c r="BC904" s="41"/>
      <c r="BD904" s="41"/>
      <c r="BE904" s="41"/>
      <c r="BF904" s="41"/>
      <c r="BG904" s="41"/>
      <c r="BH904" s="41"/>
      <c r="BI904" s="41"/>
      <c r="BJ904" s="41"/>
      <c r="BK904" s="41"/>
      <c r="BL904" s="41"/>
      <c r="BM904" s="41"/>
      <c r="BN904" s="41"/>
      <c r="BO904" s="41"/>
      <c r="BP904" s="41"/>
      <c r="BQ904" s="41"/>
      <c r="BR904" s="41"/>
      <c r="BS904" s="41"/>
      <c r="BT904" s="41"/>
      <c r="BU904" s="41"/>
      <c r="BV904" s="41"/>
      <c r="BW904" s="41"/>
      <c r="BX904" s="41"/>
    </row>
    <row r="905" spans="1:76" ht="15.75" customHeight="1">
      <c r="A905" s="41"/>
      <c r="B905" s="41"/>
      <c r="C905" s="48"/>
      <c r="D905" s="66"/>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c r="AU905" s="41"/>
      <c r="AV905" s="41"/>
      <c r="AW905" s="41"/>
      <c r="AX905" s="41"/>
      <c r="AY905" s="41"/>
      <c r="AZ905" s="41"/>
      <c r="BA905" s="41"/>
      <c r="BB905" s="41"/>
      <c r="BC905" s="41"/>
      <c r="BD905" s="41"/>
      <c r="BE905" s="41"/>
      <c r="BF905" s="41"/>
      <c r="BG905" s="41"/>
      <c r="BH905" s="41"/>
      <c r="BI905" s="41"/>
      <c r="BJ905" s="41"/>
      <c r="BK905" s="41"/>
      <c r="BL905" s="41"/>
      <c r="BM905" s="41"/>
      <c r="BN905" s="41"/>
      <c r="BO905" s="41"/>
      <c r="BP905" s="41"/>
      <c r="BQ905" s="41"/>
      <c r="BR905" s="41"/>
      <c r="BS905" s="41"/>
      <c r="BT905" s="41"/>
      <c r="BU905" s="41"/>
      <c r="BV905" s="41"/>
      <c r="BW905" s="41"/>
      <c r="BX905" s="41"/>
    </row>
    <row r="906" spans="1:76" ht="15.75" customHeight="1">
      <c r="A906" s="41"/>
      <c r="B906" s="41"/>
      <c r="C906" s="48"/>
      <c r="D906" s="66"/>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c r="AU906" s="41"/>
      <c r="AV906" s="41"/>
      <c r="AW906" s="41"/>
      <c r="AX906" s="41"/>
      <c r="AY906" s="41"/>
      <c r="AZ906" s="41"/>
      <c r="BA906" s="41"/>
      <c r="BB906" s="41"/>
      <c r="BC906" s="41"/>
      <c r="BD906" s="41"/>
      <c r="BE906" s="41"/>
      <c r="BF906" s="41"/>
      <c r="BG906" s="41"/>
      <c r="BH906" s="41"/>
      <c r="BI906" s="41"/>
      <c r="BJ906" s="41"/>
      <c r="BK906" s="41"/>
      <c r="BL906" s="41"/>
      <c r="BM906" s="41"/>
      <c r="BN906" s="41"/>
      <c r="BO906" s="41"/>
      <c r="BP906" s="41"/>
      <c r="BQ906" s="41"/>
      <c r="BR906" s="41"/>
      <c r="BS906" s="41"/>
      <c r="BT906" s="41"/>
      <c r="BU906" s="41"/>
      <c r="BV906" s="41"/>
      <c r="BW906" s="41"/>
      <c r="BX906" s="41"/>
    </row>
    <row r="907" spans="1:76" ht="15.75" customHeight="1">
      <c r="A907" s="41"/>
      <c r="B907" s="41"/>
      <c r="C907" s="48"/>
      <c r="D907" s="66"/>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c r="AU907" s="41"/>
      <c r="AV907" s="41"/>
      <c r="AW907" s="41"/>
      <c r="AX907" s="41"/>
      <c r="AY907" s="41"/>
      <c r="AZ907" s="41"/>
      <c r="BA907" s="41"/>
      <c r="BB907" s="41"/>
      <c r="BC907" s="41"/>
      <c r="BD907" s="41"/>
      <c r="BE907" s="41"/>
      <c r="BF907" s="41"/>
      <c r="BG907" s="41"/>
      <c r="BH907" s="41"/>
      <c r="BI907" s="41"/>
      <c r="BJ907" s="41"/>
      <c r="BK907" s="41"/>
      <c r="BL907" s="41"/>
      <c r="BM907" s="41"/>
      <c r="BN907" s="41"/>
      <c r="BO907" s="41"/>
      <c r="BP907" s="41"/>
      <c r="BQ907" s="41"/>
      <c r="BR907" s="41"/>
      <c r="BS907" s="41"/>
      <c r="BT907" s="41"/>
      <c r="BU907" s="41"/>
      <c r="BV907" s="41"/>
      <c r="BW907" s="41"/>
      <c r="BX907" s="41"/>
    </row>
    <row r="908" spans="1:76" ht="15.75" customHeight="1">
      <c r="A908" s="41"/>
      <c r="B908" s="41"/>
      <c r="C908" s="48"/>
      <c r="D908" s="66"/>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c r="AU908" s="41"/>
      <c r="AV908" s="41"/>
      <c r="AW908" s="41"/>
      <c r="AX908" s="41"/>
      <c r="AY908" s="41"/>
      <c r="AZ908" s="41"/>
      <c r="BA908" s="41"/>
      <c r="BB908" s="41"/>
      <c r="BC908" s="41"/>
      <c r="BD908" s="41"/>
      <c r="BE908" s="41"/>
      <c r="BF908" s="41"/>
      <c r="BG908" s="41"/>
      <c r="BH908" s="41"/>
      <c r="BI908" s="41"/>
      <c r="BJ908" s="41"/>
      <c r="BK908" s="41"/>
      <c r="BL908" s="41"/>
      <c r="BM908" s="41"/>
      <c r="BN908" s="41"/>
      <c r="BO908" s="41"/>
      <c r="BP908" s="41"/>
      <c r="BQ908" s="41"/>
      <c r="BR908" s="41"/>
      <c r="BS908" s="41"/>
      <c r="BT908" s="41"/>
      <c r="BU908" s="41"/>
      <c r="BV908" s="41"/>
      <c r="BW908" s="41"/>
      <c r="BX908" s="41"/>
    </row>
    <row r="909" spans="1:76" ht="15.75" customHeight="1">
      <c r="A909" s="41"/>
      <c r="B909" s="41"/>
      <c r="C909" s="48"/>
      <c r="D909" s="66"/>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c r="AU909" s="41"/>
      <c r="AV909" s="41"/>
      <c r="AW909" s="41"/>
      <c r="AX909" s="41"/>
      <c r="AY909" s="41"/>
      <c r="AZ909" s="41"/>
      <c r="BA909" s="41"/>
      <c r="BB909" s="41"/>
      <c r="BC909" s="41"/>
      <c r="BD909" s="41"/>
      <c r="BE909" s="41"/>
      <c r="BF909" s="41"/>
      <c r="BG909" s="41"/>
      <c r="BH909" s="41"/>
      <c r="BI909" s="41"/>
      <c r="BJ909" s="41"/>
      <c r="BK909" s="41"/>
      <c r="BL909" s="41"/>
      <c r="BM909" s="41"/>
      <c r="BN909" s="41"/>
      <c r="BO909" s="41"/>
      <c r="BP909" s="41"/>
      <c r="BQ909" s="41"/>
      <c r="BR909" s="41"/>
      <c r="BS909" s="41"/>
      <c r="BT909" s="41"/>
      <c r="BU909" s="41"/>
      <c r="BV909" s="41"/>
      <c r="BW909" s="41"/>
      <c r="BX909" s="41"/>
    </row>
    <row r="910" spans="1:76" ht="15.75" customHeight="1">
      <c r="A910" s="41"/>
      <c r="B910" s="41"/>
      <c r="C910" s="48"/>
      <c r="D910" s="66"/>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c r="AU910" s="41"/>
      <c r="AV910" s="41"/>
      <c r="AW910" s="41"/>
      <c r="AX910" s="41"/>
      <c r="AY910" s="41"/>
      <c r="AZ910" s="41"/>
      <c r="BA910" s="41"/>
      <c r="BB910" s="41"/>
      <c r="BC910" s="41"/>
      <c r="BD910" s="41"/>
      <c r="BE910" s="41"/>
      <c r="BF910" s="41"/>
      <c r="BG910" s="41"/>
      <c r="BH910" s="41"/>
      <c r="BI910" s="41"/>
      <c r="BJ910" s="41"/>
      <c r="BK910" s="41"/>
      <c r="BL910" s="41"/>
      <c r="BM910" s="41"/>
      <c r="BN910" s="41"/>
      <c r="BO910" s="41"/>
      <c r="BP910" s="41"/>
      <c r="BQ910" s="41"/>
      <c r="BR910" s="41"/>
      <c r="BS910" s="41"/>
      <c r="BT910" s="41"/>
      <c r="BU910" s="41"/>
      <c r="BV910" s="41"/>
      <c r="BW910" s="41"/>
      <c r="BX910" s="41"/>
    </row>
    <row r="911" spans="1:76" ht="15.75" customHeight="1">
      <c r="A911" s="41"/>
      <c r="B911" s="41"/>
      <c r="C911" s="48"/>
      <c r="D911" s="66"/>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c r="AU911" s="41"/>
      <c r="AV911" s="41"/>
      <c r="AW911" s="41"/>
      <c r="AX911" s="41"/>
      <c r="AY911" s="41"/>
      <c r="AZ911" s="41"/>
      <c r="BA911" s="41"/>
      <c r="BB911" s="41"/>
      <c r="BC911" s="41"/>
      <c r="BD911" s="41"/>
      <c r="BE911" s="41"/>
      <c r="BF911" s="41"/>
      <c r="BG911" s="41"/>
      <c r="BH911" s="41"/>
      <c r="BI911" s="41"/>
      <c r="BJ911" s="41"/>
      <c r="BK911" s="41"/>
      <c r="BL911" s="41"/>
      <c r="BM911" s="41"/>
      <c r="BN911" s="41"/>
      <c r="BO911" s="41"/>
      <c r="BP911" s="41"/>
      <c r="BQ911" s="41"/>
      <c r="BR911" s="41"/>
      <c r="BS911" s="41"/>
      <c r="BT911" s="41"/>
      <c r="BU911" s="41"/>
      <c r="BV911" s="41"/>
      <c r="BW911" s="41"/>
      <c r="BX911" s="41"/>
    </row>
    <row r="912" spans="1:76" ht="15.75" customHeight="1">
      <c r="A912" s="41"/>
      <c r="B912" s="41"/>
      <c r="C912" s="48"/>
      <c r="D912" s="66"/>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c r="AU912" s="41"/>
      <c r="AV912" s="41"/>
      <c r="AW912" s="41"/>
      <c r="AX912" s="41"/>
      <c r="AY912" s="41"/>
      <c r="AZ912" s="41"/>
      <c r="BA912" s="41"/>
      <c r="BB912" s="41"/>
      <c r="BC912" s="41"/>
      <c r="BD912" s="41"/>
      <c r="BE912" s="41"/>
      <c r="BF912" s="41"/>
      <c r="BG912" s="41"/>
      <c r="BH912" s="41"/>
      <c r="BI912" s="41"/>
      <c r="BJ912" s="41"/>
      <c r="BK912" s="41"/>
      <c r="BL912" s="41"/>
      <c r="BM912" s="41"/>
      <c r="BN912" s="41"/>
      <c r="BO912" s="41"/>
      <c r="BP912" s="41"/>
      <c r="BQ912" s="41"/>
      <c r="BR912" s="41"/>
      <c r="BS912" s="41"/>
      <c r="BT912" s="41"/>
      <c r="BU912" s="41"/>
      <c r="BV912" s="41"/>
      <c r="BW912" s="41"/>
      <c r="BX912" s="41"/>
    </row>
    <row r="913" spans="1:76" ht="15.75" customHeight="1">
      <c r="A913" s="41"/>
      <c r="B913" s="41"/>
      <c r="C913" s="48"/>
      <c r="D913" s="66"/>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c r="AU913" s="41"/>
      <c r="AV913" s="41"/>
      <c r="AW913" s="41"/>
      <c r="AX913" s="41"/>
      <c r="AY913" s="41"/>
      <c r="AZ913" s="41"/>
      <c r="BA913" s="41"/>
      <c r="BB913" s="41"/>
      <c r="BC913" s="41"/>
      <c r="BD913" s="41"/>
      <c r="BE913" s="41"/>
      <c r="BF913" s="41"/>
      <c r="BG913" s="41"/>
      <c r="BH913" s="41"/>
      <c r="BI913" s="41"/>
      <c r="BJ913" s="41"/>
      <c r="BK913" s="41"/>
      <c r="BL913" s="41"/>
      <c r="BM913" s="41"/>
      <c r="BN913" s="41"/>
      <c r="BO913" s="41"/>
      <c r="BP913" s="41"/>
      <c r="BQ913" s="41"/>
      <c r="BR913" s="41"/>
      <c r="BS913" s="41"/>
      <c r="BT913" s="41"/>
      <c r="BU913" s="41"/>
      <c r="BV913" s="41"/>
      <c r="BW913" s="41"/>
      <c r="BX913" s="41"/>
    </row>
    <row r="914" spans="1:76" ht="15.75" customHeight="1">
      <c r="A914" s="41"/>
      <c r="B914" s="41"/>
      <c r="C914" s="48"/>
      <c r="D914" s="66"/>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c r="AU914" s="41"/>
      <c r="AV914" s="41"/>
      <c r="AW914" s="41"/>
      <c r="AX914" s="41"/>
      <c r="AY914" s="41"/>
      <c r="AZ914" s="41"/>
      <c r="BA914" s="41"/>
      <c r="BB914" s="41"/>
      <c r="BC914" s="41"/>
      <c r="BD914" s="41"/>
      <c r="BE914" s="41"/>
      <c r="BF914" s="41"/>
      <c r="BG914" s="41"/>
      <c r="BH914" s="41"/>
      <c r="BI914" s="41"/>
      <c r="BJ914" s="41"/>
      <c r="BK914" s="41"/>
      <c r="BL914" s="41"/>
      <c r="BM914" s="41"/>
      <c r="BN914" s="41"/>
      <c r="BO914" s="41"/>
      <c r="BP914" s="41"/>
      <c r="BQ914" s="41"/>
      <c r="BR914" s="41"/>
      <c r="BS914" s="41"/>
      <c r="BT914" s="41"/>
      <c r="BU914" s="41"/>
      <c r="BV914" s="41"/>
      <c r="BW914" s="41"/>
      <c r="BX914" s="41"/>
    </row>
    <row r="915" spans="1:76" ht="15.75" customHeight="1">
      <c r="A915" s="41"/>
      <c r="B915" s="41"/>
      <c r="C915" s="48"/>
      <c r="D915" s="66"/>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c r="AU915" s="41"/>
      <c r="AV915" s="41"/>
      <c r="AW915" s="41"/>
      <c r="AX915" s="41"/>
      <c r="AY915" s="41"/>
      <c r="AZ915" s="41"/>
      <c r="BA915" s="41"/>
      <c r="BB915" s="41"/>
      <c r="BC915" s="41"/>
      <c r="BD915" s="41"/>
      <c r="BE915" s="41"/>
      <c r="BF915" s="41"/>
      <c r="BG915" s="41"/>
      <c r="BH915" s="41"/>
      <c r="BI915" s="41"/>
      <c r="BJ915" s="41"/>
      <c r="BK915" s="41"/>
      <c r="BL915" s="41"/>
      <c r="BM915" s="41"/>
      <c r="BN915" s="41"/>
      <c r="BO915" s="41"/>
      <c r="BP915" s="41"/>
      <c r="BQ915" s="41"/>
      <c r="BR915" s="41"/>
      <c r="BS915" s="41"/>
      <c r="BT915" s="41"/>
      <c r="BU915" s="41"/>
      <c r="BV915" s="41"/>
      <c r="BW915" s="41"/>
      <c r="BX915" s="41"/>
    </row>
    <row r="916" spans="1:76" ht="15.75" customHeight="1">
      <c r="A916" s="41"/>
      <c r="B916" s="41"/>
      <c r="C916" s="48"/>
      <c r="D916" s="66"/>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c r="AU916" s="41"/>
      <c r="AV916" s="41"/>
      <c r="AW916" s="41"/>
      <c r="AX916" s="41"/>
      <c r="AY916" s="41"/>
      <c r="AZ916" s="41"/>
      <c r="BA916" s="41"/>
      <c r="BB916" s="41"/>
      <c r="BC916" s="41"/>
      <c r="BD916" s="41"/>
      <c r="BE916" s="41"/>
      <c r="BF916" s="41"/>
      <c r="BG916" s="41"/>
      <c r="BH916" s="41"/>
      <c r="BI916" s="41"/>
      <c r="BJ916" s="41"/>
      <c r="BK916" s="41"/>
      <c r="BL916" s="41"/>
      <c r="BM916" s="41"/>
      <c r="BN916" s="41"/>
      <c r="BO916" s="41"/>
      <c r="BP916" s="41"/>
      <c r="BQ916" s="41"/>
      <c r="BR916" s="41"/>
      <c r="BS916" s="41"/>
      <c r="BT916" s="41"/>
      <c r="BU916" s="41"/>
      <c r="BV916" s="41"/>
      <c r="BW916" s="41"/>
      <c r="BX916" s="41"/>
    </row>
    <row r="917" spans="1:76" ht="15.75" customHeight="1">
      <c r="A917" s="41"/>
      <c r="B917" s="41"/>
      <c r="C917" s="48"/>
      <c r="D917" s="66"/>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c r="AU917" s="41"/>
      <c r="AV917" s="41"/>
      <c r="AW917" s="41"/>
      <c r="AX917" s="41"/>
      <c r="AY917" s="41"/>
      <c r="AZ917" s="41"/>
      <c r="BA917" s="41"/>
      <c r="BB917" s="41"/>
      <c r="BC917" s="41"/>
      <c r="BD917" s="41"/>
      <c r="BE917" s="41"/>
      <c r="BF917" s="41"/>
      <c r="BG917" s="41"/>
      <c r="BH917" s="41"/>
      <c r="BI917" s="41"/>
      <c r="BJ917" s="41"/>
      <c r="BK917" s="41"/>
      <c r="BL917" s="41"/>
      <c r="BM917" s="41"/>
      <c r="BN917" s="41"/>
      <c r="BO917" s="41"/>
      <c r="BP917" s="41"/>
      <c r="BQ917" s="41"/>
      <c r="BR917" s="41"/>
      <c r="BS917" s="41"/>
      <c r="BT917" s="41"/>
      <c r="BU917" s="41"/>
      <c r="BV917" s="41"/>
      <c r="BW917" s="41"/>
      <c r="BX917" s="41"/>
    </row>
    <row r="918" spans="1:76" ht="15.75" customHeight="1">
      <c r="A918" s="41"/>
      <c r="B918" s="41"/>
      <c r="C918" s="48"/>
      <c r="D918" s="66"/>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c r="AU918" s="41"/>
      <c r="AV918" s="41"/>
      <c r="AW918" s="41"/>
      <c r="AX918" s="41"/>
      <c r="AY918" s="41"/>
      <c r="AZ918" s="41"/>
      <c r="BA918" s="41"/>
      <c r="BB918" s="41"/>
      <c r="BC918" s="41"/>
      <c r="BD918" s="41"/>
      <c r="BE918" s="41"/>
      <c r="BF918" s="41"/>
      <c r="BG918" s="41"/>
      <c r="BH918" s="41"/>
      <c r="BI918" s="41"/>
      <c r="BJ918" s="41"/>
      <c r="BK918" s="41"/>
      <c r="BL918" s="41"/>
      <c r="BM918" s="41"/>
      <c r="BN918" s="41"/>
      <c r="BO918" s="41"/>
      <c r="BP918" s="41"/>
      <c r="BQ918" s="41"/>
      <c r="BR918" s="41"/>
      <c r="BS918" s="41"/>
      <c r="BT918" s="41"/>
      <c r="BU918" s="41"/>
      <c r="BV918" s="41"/>
      <c r="BW918" s="41"/>
      <c r="BX918" s="41"/>
    </row>
    <row r="919" spans="1:76" ht="15.75" customHeight="1">
      <c r="A919" s="41"/>
      <c r="B919" s="41"/>
      <c r="C919" s="48"/>
      <c r="D919" s="66"/>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c r="AU919" s="41"/>
      <c r="AV919" s="41"/>
      <c r="AW919" s="41"/>
      <c r="AX919" s="41"/>
      <c r="AY919" s="41"/>
      <c r="AZ919" s="41"/>
      <c r="BA919" s="41"/>
      <c r="BB919" s="41"/>
      <c r="BC919" s="41"/>
      <c r="BD919" s="41"/>
      <c r="BE919" s="41"/>
      <c r="BF919" s="41"/>
      <c r="BG919" s="41"/>
      <c r="BH919" s="41"/>
      <c r="BI919" s="41"/>
      <c r="BJ919" s="41"/>
      <c r="BK919" s="41"/>
      <c r="BL919" s="41"/>
      <c r="BM919" s="41"/>
      <c r="BN919" s="41"/>
      <c r="BO919" s="41"/>
      <c r="BP919" s="41"/>
      <c r="BQ919" s="41"/>
      <c r="BR919" s="41"/>
      <c r="BS919" s="41"/>
      <c r="BT919" s="41"/>
      <c r="BU919" s="41"/>
      <c r="BV919" s="41"/>
      <c r="BW919" s="41"/>
      <c r="BX919" s="41"/>
    </row>
    <row r="920" spans="1:76" ht="15.75" customHeight="1">
      <c r="A920" s="41"/>
      <c r="B920" s="41"/>
      <c r="C920" s="48"/>
      <c r="D920" s="66"/>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c r="AU920" s="41"/>
      <c r="AV920" s="41"/>
      <c r="AW920" s="41"/>
      <c r="AX920" s="41"/>
      <c r="AY920" s="41"/>
      <c r="AZ920" s="41"/>
      <c r="BA920" s="41"/>
      <c r="BB920" s="41"/>
      <c r="BC920" s="41"/>
      <c r="BD920" s="41"/>
      <c r="BE920" s="41"/>
      <c r="BF920" s="41"/>
      <c r="BG920" s="41"/>
      <c r="BH920" s="41"/>
      <c r="BI920" s="41"/>
      <c r="BJ920" s="41"/>
      <c r="BK920" s="41"/>
      <c r="BL920" s="41"/>
      <c r="BM920" s="41"/>
      <c r="BN920" s="41"/>
      <c r="BO920" s="41"/>
      <c r="BP920" s="41"/>
      <c r="BQ920" s="41"/>
      <c r="BR920" s="41"/>
      <c r="BS920" s="41"/>
      <c r="BT920" s="41"/>
      <c r="BU920" s="41"/>
      <c r="BV920" s="41"/>
      <c r="BW920" s="41"/>
      <c r="BX920" s="41"/>
    </row>
    <row r="921" spans="1:76" ht="15.75" customHeight="1">
      <c r="A921" s="41"/>
      <c r="B921" s="41"/>
      <c r="C921" s="48"/>
      <c r="D921" s="66"/>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c r="AU921" s="41"/>
      <c r="AV921" s="41"/>
      <c r="AW921" s="41"/>
      <c r="AX921" s="41"/>
      <c r="AY921" s="41"/>
      <c r="AZ921" s="41"/>
      <c r="BA921" s="41"/>
      <c r="BB921" s="41"/>
      <c r="BC921" s="41"/>
      <c r="BD921" s="41"/>
      <c r="BE921" s="41"/>
      <c r="BF921" s="41"/>
      <c r="BG921" s="41"/>
      <c r="BH921" s="41"/>
      <c r="BI921" s="41"/>
      <c r="BJ921" s="41"/>
      <c r="BK921" s="41"/>
      <c r="BL921" s="41"/>
      <c r="BM921" s="41"/>
      <c r="BN921" s="41"/>
      <c r="BO921" s="41"/>
      <c r="BP921" s="41"/>
      <c r="BQ921" s="41"/>
      <c r="BR921" s="41"/>
      <c r="BS921" s="41"/>
      <c r="BT921" s="41"/>
      <c r="BU921" s="41"/>
      <c r="BV921" s="41"/>
      <c r="BW921" s="41"/>
      <c r="BX921" s="41"/>
    </row>
    <row r="922" spans="1:76" ht="15.75" customHeight="1">
      <c r="A922" s="41"/>
      <c r="B922" s="41"/>
      <c r="C922" s="48"/>
      <c r="D922" s="66"/>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c r="AU922" s="41"/>
      <c r="AV922" s="41"/>
      <c r="AW922" s="41"/>
      <c r="AX922" s="41"/>
      <c r="AY922" s="41"/>
      <c r="AZ922" s="41"/>
      <c r="BA922" s="41"/>
      <c r="BB922" s="41"/>
      <c r="BC922" s="41"/>
      <c r="BD922" s="41"/>
      <c r="BE922" s="41"/>
      <c r="BF922" s="41"/>
      <c r="BG922" s="41"/>
      <c r="BH922" s="41"/>
      <c r="BI922" s="41"/>
      <c r="BJ922" s="41"/>
      <c r="BK922" s="41"/>
      <c r="BL922" s="41"/>
      <c r="BM922" s="41"/>
      <c r="BN922" s="41"/>
      <c r="BO922" s="41"/>
      <c r="BP922" s="41"/>
      <c r="BQ922" s="41"/>
      <c r="BR922" s="41"/>
      <c r="BS922" s="41"/>
      <c r="BT922" s="41"/>
      <c r="BU922" s="41"/>
      <c r="BV922" s="41"/>
      <c r="BW922" s="41"/>
      <c r="BX922" s="41"/>
    </row>
    <row r="923" spans="1:76" ht="15.75" customHeight="1">
      <c r="A923" s="41"/>
      <c r="B923" s="41"/>
      <c r="C923" s="48"/>
      <c r="D923" s="66"/>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c r="AU923" s="41"/>
      <c r="AV923" s="41"/>
      <c r="AW923" s="41"/>
      <c r="AX923" s="41"/>
      <c r="AY923" s="41"/>
      <c r="AZ923" s="41"/>
      <c r="BA923" s="41"/>
      <c r="BB923" s="41"/>
      <c r="BC923" s="41"/>
      <c r="BD923" s="41"/>
      <c r="BE923" s="41"/>
      <c r="BF923" s="41"/>
      <c r="BG923" s="41"/>
      <c r="BH923" s="41"/>
      <c r="BI923" s="41"/>
      <c r="BJ923" s="41"/>
      <c r="BK923" s="41"/>
      <c r="BL923" s="41"/>
      <c r="BM923" s="41"/>
      <c r="BN923" s="41"/>
      <c r="BO923" s="41"/>
      <c r="BP923" s="41"/>
      <c r="BQ923" s="41"/>
      <c r="BR923" s="41"/>
      <c r="BS923" s="41"/>
      <c r="BT923" s="41"/>
      <c r="BU923" s="41"/>
      <c r="BV923" s="41"/>
      <c r="BW923" s="41"/>
      <c r="BX923" s="41"/>
    </row>
    <row r="924" spans="1:76" ht="15.75" customHeight="1">
      <c r="A924" s="41"/>
      <c r="B924" s="41"/>
      <c r="C924" s="48"/>
      <c r="D924" s="66"/>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c r="AU924" s="41"/>
      <c r="AV924" s="41"/>
      <c r="AW924" s="41"/>
      <c r="AX924" s="41"/>
      <c r="AY924" s="41"/>
      <c r="AZ924" s="41"/>
      <c r="BA924" s="41"/>
      <c r="BB924" s="41"/>
      <c r="BC924" s="41"/>
      <c r="BD924" s="41"/>
      <c r="BE924" s="41"/>
      <c r="BF924" s="41"/>
      <c r="BG924" s="41"/>
      <c r="BH924" s="41"/>
      <c r="BI924" s="41"/>
      <c r="BJ924" s="41"/>
      <c r="BK924" s="41"/>
      <c r="BL924" s="41"/>
      <c r="BM924" s="41"/>
      <c r="BN924" s="41"/>
      <c r="BO924" s="41"/>
      <c r="BP924" s="41"/>
      <c r="BQ924" s="41"/>
      <c r="BR924" s="41"/>
      <c r="BS924" s="41"/>
      <c r="BT924" s="41"/>
      <c r="BU924" s="41"/>
      <c r="BV924" s="41"/>
      <c r="BW924" s="41"/>
      <c r="BX924" s="41"/>
    </row>
    <row r="925" spans="1:76" ht="15.75" customHeight="1">
      <c r="A925" s="41"/>
      <c r="B925" s="41"/>
      <c r="C925" s="48"/>
      <c r="D925" s="66"/>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c r="AU925" s="41"/>
      <c r="AV925" s="41"/>
      <c r="AW925" s="41"/>
      <c r="AX925" s="41"/>
      <c r="AY925" s="41"/>
      <c r="AZ925" s="41"/>
      <c r="BA925" s="41"/>
      <c r="BB925" s="41"/>
      <c r="BC925" s="41"/>
      <c r="BD925" s="41"/>
      <c r="BE925" s="41"/>
      <c r="BF925" s="41"/>
      <c r="BG925" s="41"/>
      <c r="BH925" s="41"/>
      <c r="BI925" s="41"/>
      <c r="BJ925" s="41"/>
      <c r="BK925" s="41"/>
      <c r="BL925" s="41"/>
      <c r="BM925" s="41"/>
      <c r="BN925" s="41"/>
      <c r="BO925" s="41"/>
      <c r="BP925" s="41"/>
      <c r="BQ925" s="41"/>
      <c r="BR925" s="41"/>
      <c r="BS925" s="41"/>
      <c r="BT925" s="41"/>
      <c r="BU925" s="41"/>
      <c r="BV925" s="41"/>
      <c r="BW925" s="41"/>
      <c r="BX925" s="41"/>
    </row>
    <row r="926" spans="1:76" ht="15.75" customHeight="1">
      <c r="A926" s="41"/>
      <c r="B926" s="41"/>
      <c r="C926" s="48"/>
      <c r="D926" s="66"/>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c r="AU926" s="41"/>
      <c r="AV926" s="41"/>
      <c r="AW926" s="41"/>
      <c r="AX926" s="41"/>
      <c r="AY926" s="41"/>
      <c r="AZ926" s="41"/>
      <c r="BA926" s="41"/>
      <c r="BB926" s="41"/>
      <c r="BC926" s="41"/>
      <c r="BD926" s="41"/>
      <c r="BE926" s="41"/>
      <c r="BF926" s="41"/>
      <c r="BG926" s="41"/>
      <c r="BH926" s="41"/>
      <c r="BI926" s="41"/>
      <c r="BJ926" s="41"/>
      <c r="BK926" s="41"/>
      <c r="BL926" s="41"/>
      <c r="BM926" s="41"/>
      <c r="BN926" s="41"/>
      <c r="BO926" s="41"/>
      <c r="BP926" s="41"/>
      <c r="BQ926" s="41"/>
      <c r="BR926" s="41"/>
      <c r="BS926" s="41"/>
      <c r="BT926" s="41"/>
      <c r="BU926" s="41"/>
      <c r="BV926" s="41"/>
      <c r="BW926" s="41"/>
      <c r="BX926" s="41"/>
    </row>
    <row r="927" spans="1:76" ht="15.75" customHeight="1">
      <c r="A927" s="41"/>
      <c r="B927" s="41"/>
      <c r="C927" s="48"/>
      <c r="D927" s="66"/>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c r="AU927" s="41"/>
      <c r="AV927" s="41"/>
      <c r="AW927" s="41"/>
      <c r="AX927" s="41"/>
      <c r="AY927" s="41"/>
      <c r="AZ927" s="41"/>
      <c r="BA927" s="41"/>
      <c r="BB927" s="41"/>
      <c r="BC927" s="41"/>
      <c r="BD927" s="41"/>
      <c r="BE927" s="41"/>
      <c r="BF927" s="41"/>
      <c r="BG927" s="41"/>
      <c r="BH927" s="41"/>
      <c r="BI927" s="41"/>
      <c r="BJ927" s="41"/>
      <c r="BK927" s="41"/>
      <c r="BL927" s="41"/>
      <c r="BM927" s="41"/>
      <c r="BN927" s="41"/>
      <c r="BO927" s="41"/>
      <c r="BP927" s="41"/>
      <c r="BQ927" s="41"/>
      <c r="BR927" s="41"/>
      <c r="BS927" s="41"/>
      <c r="BT927" s="41"/>
      <c r="BU927" s="41"/>
      <c r="BV927" s="41"/>
      <c r="BW927" s="41"/>
      <c r="BX927" s="41"/>
    </row>
    <row r="928" spans="1:76" ht="15.75" customHeight="1">
      <c r="A928" s="41"/>
      <c r="B928" s="41"/>
      <c r="C928" s="48"/>
      <c r="D928" s="66"/>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c r="AU928" s="41"/>
      <c r="AV928" s="41"/>
      <c r="AW928" s="41"/>
      <c r="AX928" s="41"/>
      <c r="AY928" s="41"/>
      <c r="AZ928" s="41"/>
      <c r="BA928" s="41"/>
      <c r="BB928" s="41"/>
      <c r="BC928" s="41"/>
      <c r="BD928" s="41"/>
      <c r="BE928" s="41"/>
      <c r="BF928" s="41"/>
      <c r="BG928" s="41"/>
      <c r="BH928" s="41"/>
      <c r="BI928" s="41"/>
      <c r="BJ928" s="41"/>
      <c r="BK928" s="41"/>
      <c r="BL928" s="41"/>
      <c r="BM928" s="41"/>
      <c r="BN928" s="41"/>
      <c r="BO928" s="41"/>
      <c r="BP928" s="41"/>
      <c r="BQ928" s="41"/>
      <c r="BR928" s="41"/>
      <c r="BS928" s="41"/>
      <c r="BT928" s="41"/>
      <c r="BU928" s="41"/>
      <c r="BV928" s="41"/>
      <c r="BW928" s="41"/>
      <c r="BX928" s="41"/>
    </row>
    <row r="929" spans="1:76" ht="15.75" customHeight="1">
      <c r="A929" s="41"/>
      <c r="B929" s="41"/>
      <c r="C929" s="48"/>
      <c r="D929" s="66"/>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c r="AU929" s="41"/>
      <c r="AV929" s="41"/>
      <c r="AW929" s="41"/>
      <c r="AX929" s="41"/>
      <c r="AY929" s="41"/>
      <c r="AZ929" s="41"/>
      <c r="BA929" s="41"/>
      <c r="BB929" s="41"/>
      <c r="BC929" s="41"/>
      <c r="BD929" s="41"/>
      <c r="BE929" s="41"/>
      <c r="BF929" s="41"/>
      <c r="BG929" s="41"/>
      <c r="BH929" s="41"/>
      <c r="BI929" s="41"/>
      <c r="BJ929" s="41"/>
      <c r="BK929" s="41"/>
      <c r="BL929" s="41"/>
      <c r="BM929" s="41"/>
      <c r="BN929" s="41"/>
      <c r="BO929" s="41"/>
      <c r="BP929" s="41"/>
      <c r="BQ929" s="41"/>
      <c r="BR929" s="41"/>
      <c r="BS929" s="41"/>
      <c r="BT929" s="41"/>
      <c r="BU929" s="41"/>
      <c r="BV929" s="41"/>
      <c r="BW929" s="41"/>
      <c r="BX929" s="41"/>
    </row>
    <row r="930" spans="1:76" ht="15.75" customHeight="1">
      <c r="A930" s="41"/>
      <c r="B930" s="41"/>
      <c r="C930" s="48"/>
      <c r="D930" s="66"/>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c r="AU930" s="41"/>
      <c r="AV930" s="41"/>
      <c r="AW930" s="41"/>
      <c r="AX930" s="41"/>
      <c r="AY930" s="41"/>
      <c r="AZ930" s="41"/>
      <c r="BA930" s="41"/>
      <c r="BB930" s="41"/>
      <c r="BC930" s="41"/>
      <c r="BD930" s="41"/>
      <c r="BE930" s="41"/>
      <c r="BF930" s="41"/>
      <c r="BG930" s="41"/>
      <c r="BH930" s="41"/>
      <c r="BI930" s="41"/>
      <c r="BJ930" s="41"/>
      <c r="BK930" s="41"/>
      <c r="BL930" s="41"/>
      <c r="BM930" s="41"/>
      <c r="BN930" s="41"/>
      <c r="BO930" s="41"/>
      <c r="BP930" s="41"/>
      <c r="BQ930" s="41"/>
      <c r="BR930" s="41"/>
      <c r="BS930" s="41"/>
      <c r="BT930" s="41"/>
      <c r="BU930" s="41"/>
      <c r="BV930" s="41"/>
      <c r="BW930" s="41"/>
      <c r="BX930" s="41"/>
    </row>
    <row r="931" spans="1:76" ht="15.75" customHeight="1">
      <c r="A931" s="41"/>
      <c r="B931" s="41"/>
      <c r="C931" s="48"/>
      <c r="D931" s="66"/>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c r="AU931" s="41"/>
      <c r="AV931" s="41"/>
      <c r="AW931" s="41"/>
      <c r="AX931" s="41"/>
      <c r="AY931" s="41"/>
      <c r="AZ931" s="41"/>
      <c r="BA931" s="41"/>
      <c r="BB931" s="41"/>
      <c r="BC931" s="41"/>
      <c r="BD931" s="41"/>
      <c r="BE931" s="41"/>
      <c r="BF931" s="41"/>
      <c r="BG931" s="41"/>
      <c r="BH931" s="41"/>
      <c r="BI931" s="41"/>
      <c r="BJ931" s="41"/>
      <c r="BK931" s="41"/>
      <c r="BL931" s="41"/>
      <c r="BM931" s="41"/>
      <c r="BN931" s="41"/>
      <c r="BO931" s="41"/>
      <c r="BP931" s="41"/>
      <c r="BQ931" s="41"/>
      <c r="BR931" s="41"/>
      <c r="BS931" s="41"/>
      <c r="BT931" s="41"/>
      <c r="BU931" s="41"/>
      <c r="BV931" s="41"/>
      <c r="BW931" s="41"/>
      <c r="BX931" s="41"/>
    </row>
    <row r="932" spans="1:76" ht="15.75" customHeight="1">
      <c r="A932" s="41"/>
      <c r="B932" s="41"/>
      <c r="C932" s="48"/>
      <c r="D932" s="66"/>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c r="AU932" s="41"/>
      <c r="AV932" s="41"/>
      <c r="AW932" s="41"/>
      <c r="AX932" s="41"/>
      <c r="AY932" s="41"/>
      <c r="AZ932" s="41"/>
      <c r="BA932" s="41"/>
      <c r="BB932" s="41"/>
      <c r="BC932" s="41"/>
      <c r="BD932" s="41"/>
      <c r="BE932" s="41"/>
      <c r="BF932" s="41"/>
      <c r="BG932" s="41"/>
      <c r="BH932" s="41"/>
      <c r="BI932" s="41"/>
      <c r="BJ932" s="41"/>
      <c r="BK932" s="41"/>
      <c r="BL932" s="41"/>
      <c r="BM932" s="41"/>
      <c r="BN932" s="41"/>
      <c r="BO932" s="41"/>
      <c r="BP932" s="41"/>
      <c r="BQ932" s="41"/>
      <c r="BR932" s="41"/>
      <c r="BS932" s="41"/>
      <c r="BT932" s="41"/>
      <c r="BU932" s="41"/>
      <c r="BV932" s="41"/>
      <c r="BW932" s="41"/>
      <c r="BX932" s="41"/>
    </row>
    <row r="933" spans="1:76" ht="15.75" customHeight="1">
      <c r="A933" s="41"/>
      <c r="B933" s="41"/>
      <c r="C933" s="48"/>
      <c r="D933" s="66"/>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1"/>
      <c r="BJ933" s="41"/>
      <c r="BK933" s="41"/>
      <c r="BL933" s="41"/>
      <c r="BM933" s="41"/>
      <c r="BN933" s="41"/>
      <c r="BO933" s="41"/>
      <c r="BP933" s="41"/>
      <c r="BQ933" s="41"/>
      <c r="BR933" s="41"/>
      <c r="BS933" s="41"/>
      <c r="BT933" s="41"/>
      <c r="BU933" s="41"/>
      <c r="BV933" s="41"/>
      <c r="BW933" s="41"/>
      <c r="BX933" s="41"/>
    </row>
    <row r="934" spans="1:76" ht="15.75" customHeight="1">
      <c r="A934" s="41"/>
      <c r="B934" s="41"/>
      <c r="C934" s="48"/>
      <c r="D934" s="66"/>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c r="AU934" s="41"/>
      <c r="AV934" s="41"/>
      <c r="AW934" s="41"/>
      <c r="AX934" s="41"/>
      <c r="AY934" s="41"/>
      <c r="AZ934" s="41"/>
      <c r="BA934" s="41"/>
      <c r="BB934" s="41"/>
      <c r="BC934" s="41"/>
      <c r="BD934" s="41"/>
      <c r="BE934" s="41"/>
      <c r="BF934" s="41"/>
      <c r="BG934" s="41"/>
      <c r="BH934" s="41"/>
      <c r="BI934" s="41"/>
      <c r="BJ934" s="41"/>
      <c r="BK934" s="41"/>
      <c r="BL934" s="41"/>
      <c r="BM934" s="41"/>
      <c r="BN934" s="41"/>
      <c r="BO934" s="41"/>
      <c r="BP934" s="41"/>
      <c r="BQ934" s="41"/>
      <c r="BR934" s="41"/>
      <c r="BS934" s="41"/>
      <c r="BT934" s="41"/>
      <c r="BU934" s="41"/>
      <c r="BV934" s="41"/>
      <c r="BW934" s="41"/>
      <c r="BX934" s="41"/>
    </row>
    <row r="935" spans="1:76" ht="15.75" customHeight="1">
      <c r="A935" s="41"/>
      <c r="B935" s="41"/>
      <c r="C935" s="48"/>
      <c r="D935" s="66"/>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c r="AU935" s="41"/>
      <c r="AV935" s="41"/>
      <c r="AW935" s="41"/>
      <c r="AX935" s="41"/>
      <c r="AY935" s="41"/>
      <c r="AZ935" s="41"/>
      <c r="BA935" s="41"/>
      <c r="BB935" s="41"/>
      <c r="BC935" s="41"/>
      <c r="BD935" s="41"/>
      <c r="BE935" s="41"/>
      <c r="BF935" s="41"/>
      <c r="BG935" s="41"/>
      <c r="BH935" s="41"/>
      <c r="BI935" s="41"/>
      <c r="BJ935" s="41"/>
      <c r="BK935" s="41"/>
      <c r="BL935" s="41"/>
      <c r="BM935" s="41"/>
      <c r="BN935" s="41"/>
      <c r="BO935" s="41"/>
      <c r="BP935" s="41"/>
      <c r="BQ935" s="41"/>
      <c r="BR935" s="41"/>
      <c r="BS935" s="41"/>
      <c r="BT935" s="41"/>
      <c r="BU935" s="41"/>
      <c r="BV935" s="41"/>
      <c r="BW935" s="41"/>
      <c r="BX935" s="41"/>
    </row>
    <row r="936" spans="1:76" ht="15.75" customHeight="1">
      <c r="A936" s="41"/>
      <c r="B936" s="41"/>
      <c r="C936" s="48"/>
      <c r="D936" s="66"/>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c r="AU936" s="41"/>
      <c r="AV936" s="41"/>
      <c r="AW936" s="41"/>
      <c r="AX936" s="41"/>
      <c r="AY936" s="41"/>
      <c r="AZ936" s="41"/>
      <c r="BA936" s="41"/>
      <c r="BB936" s="41"/>
      <c r="BC936" s="41"/>
      <c r="BD936" s="41"/>
      <c r="BE936" s="41"/>
      <c r="BF936" s="41"/>
      <c r="BG936" s="41"/>
      <c r="BH936" s="41"/>
      <c r="BI936" s="41"/>
      <c r="BJ936" s="41"/>
      <c r="BK936" s="41"/>
      <c r="BL936" s="41"/>
      <c r="BM936" s="41"/>
      <c r="BN936" s="41"/>
      <c r="BO936" s="41"/>
      <c r="BP936" s="41"/>
      <c r="BQ936" s="41"/>
      <c r="BR936" s="41"/>
      <c r="BS936" s="41"/>
      <c r="BT936" s="41"/>
      <c r="BU936" s="41"/>
      <c r="BV936" s="41"/>
      <c r="BW936" s="41"/>
      <c r="BX936" s="41"/>
    </row>
    <row r="937" spans="1:76" ht="15.75" customHeight="1">
      <c r="A937" s="41"/>
      <c r="B937" s="41"/>
      <c r="C937" s="48"/>
      <c r="D937" s="66"/>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c r="AU937" s="41"/>
      <c r="AV937" s="41"/>
      <c r="AW937" s="41"/>
      <c r="AX937" s="41"/>
      <c r="AY937" s="41"/>
      <c r="AZ937" s="41"/>
      <c r="BA937" s="41"/>
      <c r="BB937" s="41"/>
      <c r="BC937" s="41"/>
      <c r="BD937" s="41"/>
      <c r="BE937" s="41"/>
      <c r="BF937" s="41"/>
      <c r="BG937" s="41"/>
      <c r="BH937" s="41"/>
      <c r="BI937" s="41"/>
      <c r="BJ937" s="41"/>
      <c r="BK937" s="41"/>
      <c r="BL937" s="41"/>
      <c r="BM937" s="41"/>
      <c r="BN937" s="41"/>
      <c r="BO937" s="41"/>
      <c r="BP937" s="41"/>
      <c r="BQ937" s="41"/>
      <c r="BR937" s="41"/>
      <c r="BS937" s="41"/>
      <c r="BT937" s="41"/>
      <c r="BU937" s="41"/>
      <c r="BV937" s="41"/>
      <c r="BW937" s="41"/>
      <c r="BX937" s="41"/>
    </row>
    <row r="938" spans="1:76" ht="15.75" customHeight="1">
      <c r="A938" s="41"/>
      <c r="B938" s="41"/>
      <c r="C938" s="48"/>
      <c r="D938" s="66"/>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c r="AU938" s="41"/>
      <c r="AV938" s="41"/>
      <c r="AW938" s="41"/>
      <c r="AX938" s="41"/>
      <c r="AY938" s="41"/>
      <c r="AZ938" s="41"/>
      <c r="BA938" s="41"/>
      <c r="BB938" s="41"/>
      <c r="BC938" s="41"/>
      <c r="BD938" s="41"/>
      <c r="BE938" s="41"/>
      <c r="BF938" s="41"/>
      <c r="BG938" s="41"/>
      <c r="BH938" s="41"/>
      <c r="BI938" s="41"/>
      <c r="BJ938" s="41"/>
      <c r="BK938" s="41"/>
      <c r="BL938" s="41"/>
      <c r="BM938" s="41"/>
      <c r="BN938" s="41"/>
      <c r="BO938" s="41"/>
      <c r="BP938" s="41"/>
      <c r="BQ938" s="41"/>
      <c r="BR938" s="41"/>
      <c r="BS938" s="41"/>
      <c r="BT938" s="41"/>
      <c r="BU938" s="41"/>
      <c r="BV938" s="41"/>
      <c r="BW938" s="41"/>
      <c r="BX938" s="41"/>
    </row>
    <row r="939" spans="1:76" ht="15.75" customHeight="1">
      <c r="A939" s="41"/>
      <c r="B939" s="41"/>
      <c r="C939" s="48"/>
      <c r="D939" s="66"/>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c r="AU939" s="41"/>
      <c r="AV939" s="41"/>
      <c r="AW939" s="41"/>
      <c r="AX939" s="41"/>
      <c r="AY939" s="41"/>
      <c r="AZ939" s="41"/>
      <c r="BA939" s="41"/>
      <c r="BB939" s="41"/>
      <c r="BC939" s="41"/>
      <c r="BD939" s="41"/>
      <c r="BE939" s="41"/>
      <c r="BF939" s="41"/>
      <c r="BG939" s="41"/>
      <c r="BH939" s="41"/>
      <c r="BI939" s="41"/>
      <c r="BJ939" s="41"/>
      <c r="BK939" s="41"/>
      <c r="BL939" s="41"/>
      <c r="BM939" s="41"/>
      <c r="BN939" s="41"/>
      <c r="BO939" s="41"/>
      <c r="BP939" s="41"/>
      <c r="BQ939" s="41"/>
      <c r="BR939" s="41"/>
      <c r="BS939" s="41"/>
      <c r="BT939" s="41"/>
      <c r="BU939" s="41"/>
      <c r="BV939" s="41"/>
      <c r="BW939" s="41"/>
      <c r="BX939" s="41"/>
    </row>
    <row r="940" spans="1:76" ht="15.75" customHeight="1">
      <c r="A940" s="41"/>
      <c r="B940" s="41"/>
      <c r="C940" s="48"/>
      <c r="D940" s="66"/>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c r="AU940" s="41"/>
      <c r="AV940" s="41"/>
      <c r="AW940" s="41"/>
      <c r="AX940" s="41"/>
      <c r="AY940" s="41"/>
      <c r="AZ940" s="41"/>
      <c r="BA940" s="41"/>
      <c r="BB940" s="41"/>
      <c r="BC940" s="41"/>
      <c r="BD940" s="41"/>
      <c r="BE940" s="41"/>
      <c r="BF940" s="41"/>
      <c r="BG940" s="41"/>
      <c r="BH940" s="41"/>
      <c r="BI940" s="41"/>
      <c r="BJ940" s="41"/>
      <c r="BK940" s="41"/>
      <c r="BL940" s="41"/>
      <c r="BM940" s="41"/>
      <c r="BN940" s="41"/>
      <c r="BO940" s="41"/>
      <c r="BP940" s="41"/>
      <c r="BQ940" s="41"/>
      <c r="BR940" s="41"/>
      <c r="BS940" s="41"/>
      <c r="BT940" s="41"/>
      <c r="BU940" s="41"/>
      <c r="BV940" s="41"/>
      <c r="BW940" s="41"/>
      <c r="BX940" s="41"/>
    </row>
    <row r="941" spans="1:76" ht="15.75" customHeight="1">
      <c r="A941" s="41"/>
      <c r="B941" s="41"/>
      <c r="C941" s="48"/>
      <c r="D941" s="66"/>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c r="AU941" s="41"/>
      <c r="AV941" s="41"/>
      <c r="AW941" s="41"/>
      <c r="AX941" s="41"/>
      <c r="AY941" s="41"/>
      <c r="AZ941" s="41"/>
      <c r="BA941" s="41"/>
      <c r="BB941" s="41"/>
      <c r="BC941" s="41"/>
      <c r="BD941" s="41"/>
      <c r="BE941" s="41"/>
      <c r="BF941" s="41"/>
      <c r="BG941" s="41"/>
      <c r="BH941" s="41"/>
      <c r="BI941" s="41"/>
      <c r="BJ941" s="41"/>
      <c r="BK941" s="41"/>
      <c r="BL941" s="41"/>
      <c r="BM941" s="41"/>
      <c r="BN941" s="41"/>
      <c r="BO941" s="41"/>
      <c r="BP941" s="41"/>
      <c r="BQ941" s="41"/>
      <c r="BR941" s="41"/>
      <c r="BS941" s="41"/>
      <c r="BT941" s="41"/>
      <c r="BU941" s="41"/>
      <c r="BV941" s="41"/>
      <c r="BW941" s="41"/>
      <c r="BX941" s="41"/>
    </row>
    <row r="942" spans="1:76" ht="15.75" customHeight="1">
      <c r="A942" s="41"/>
      <c r="B942" s="41"/>
      <c r="C942" s="48"/>
      <c r="D942" s="66"/>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c r="AU942" s="41"/>
      <c r="AV942" s="41"/>
      <c r="AW942" s="41"/>
      <c r="AX942" s="41"/>
      <c r="AY942" s="41"/>
      <c r="AZ942" s="41"/>
      <c r="BA942" s="41"/>
      <c r="BB942" s="41"/>
      <c r="BC942" s="41"/>
      <c r="BD942" s="41"/>
      <c r="BE942" s="41"/>
      <c r="BF942" s="41"/>
      <c r="BG942" s="41"/>
      <c r="BH942" s="41"/>
      <c r="BI942" s="41"/>
      <c r="BJ942" s="41"/>
      <c r="BK942" s="41"/>
      <c r="BL942" s="41"/>
      <c r="BM942" s="41"/>
      <c r="BN942" s="41"/>
      <c r="BO942" s="41"/>
      <c r="BP942" s="41"/>
      <c r="BQ942" s="41"/>
      <c r="BR942" s="41"/>
      <c r="BS942" s="41"/>
      <c r="BT942" s="41"/>
      <c r="BU942" s="41"/>
      <c r="BV942" s="41"/>
      <c r="BW942" s="41"/>
      <c r="BX942" s="41"/>
    </row>
    <row r="943" spans="1:76" ht="15.75" customHeight="1">
      <c r="A943" s="41"/>
      <c r="B943" s="41"/>
      <c r="C943" s="48"/>
      <c r="D943" s="66"/>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c r="AU943" s="41"/>
      <c r="AV943" s="41"/>
      <c r="AW943" s="41"/>
      <c r="AX943" s="41"/>
      <c r="AY943" s="41"/>
      <c r="AZ943" s="41"/>
      <c r="BA943" s="41"/>
      <c r="BB943" s="41"/>
      <c r="BC943" s="41"/>
      <c r="BD943" s="41"/>
      <c r="BE943" s="41"/>
      <c r="BF943" s="41"/>
      <c r="BG943" s="41"/>
      <c r="BH943" s="41"/>
      <c r="BI943" s="41"/>
      <c r="BJ943" s="41"/>
      <c r="BK943" s="41"/>
      <c r="BL943" s="41"/>
      <c r="BM943" s="41"/>
      <c r="BN943" s="41"/>
      <c r="BO943" s="41"/>
      <c r="BP943" s="41"/>
      <c r="BQ943" s="41"/>
      <c r="BR943" s="41"/>
      <c r="BS943" s="41"/>
      <c r="BT943" s="41"/>
      <c r="BU943" s="41"/>
      <c r="BV943" s="41"/>
      <c r="BW943" s="41"/>
      <c r="BX943" s="41"/>
    </row>
    <row r="944" spans="1:76" ht="15.75" customHeight="1">
      <c r="A944" s="41"/>
      <c r="B944" s="41"/>
      <c r="C944" s="48"/>
      <c r="D944" s="66"/>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c r="AU944" s="41"/>
      <c r="AV944" s="41"/>
      <c r="AW944" s="41"/>
      <c r="AX944" s="41"/>
      <c r="AY944" s="41"/>
      <c r="AZ944" s="41"/>
      <c r="BA944" s="41"/>
      <c r="BB944" s="41"/>
      <c r="BC944" s="41"/>
      <c r="BD944" s="41"/>
      <c r="BE944" s="41"/>
      <c r="BF944" s="41"/>
      <c r="BG944" s="41"/>
      <c r="BH944" s="41"/>
      <c r="BI944" s="41"/>
      <c r="BJ944" s="41"/>
      <c r="BK944" s="41"/>
      <c r="BL944" s="41"/>
      <c r="BM944" s="41"/>
      <c r="BN944" s="41"/>
      <c r="BO944" s="41"/>
      <c r="BP944" s="41"/>
      <c r="BQ944" s="41"/>
      <c r="BR944" s="41"/>
      <c r="BS944" s="41"/>
      <c r="BT944" s="41"/>
      <c r="BU944" s="41"/>
      <c r="BV944" s="41"/>
      <c r="BW944" s="41"/>
      <c r="BX944" s="41"/>
    </row>
    <row r="945" spans="1:76" ht="15.75" customHeight="1">
      <c r="A945" s="41"/>
      <c r="B945" s="41"/>
      <c r="C945" s="48"/>
      <c r="D945" s="66"/>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c r="AU945" s="41"/>
      <c r="AV945" s="41"/>
      <c r="AW945" s="41"/>
      <c r="AX945" s="41"/>
      <c r="AY945" s="41"/>
      <c r="AZ945" s="41"/>
      <c r="BA945" s="41"/>
      <c r="BB945" s="41"/>
      <c r="BC945" s="41"/>
      <c r="BD945" s="41"/>
      <c r="BE945" s="41"/>
      <c r="BF945" s="41"/>
      <c r="BG945" s="41"/>
      <c r="BH945" s="41"/>
      <c r="BI945" s="41"/>
      <c r="BJ945" s="41"/>
      <c r="BK945" s="41"/>
      <c r="BL945" s="41"/>
      <c r="BM945" s="41"/>
      <c r="BN945" s="41"/>
      <c r="BO945" s="41"/>
      <c r="BP945" s="41"/>
      <c r="BQ945" s="41"/>
      <c r="BR945" s="41"/>
      <c r="BS945" s="41"/>
      <c r="BT945" s="41"/>
      <c r="BU945" s="41"/>
      <c r="BV945" s="41"/>
      <c r="BW945" s="41"/>
      <c r="BX945" s="41"/>
    </row>
    <row r="946" spans="1:76" ht="15.75" customHeight="1">
      <c r="A946" s="41"/>
      <c r="B946" s="41"/>
      <c r="C946" s="48"/>
      <c r="D946" s="66"/>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c r="AU946" s="41"/>
      <c r="AV946" s="41"/>
      <c r="AW946" s="41"/>
      <c r="AX946" s="41"/>
      <c r="AY946" s="41"/>
      <c r="AZ946" s="41"/>
      <c r="BA946" s="41"/>
      <c r="BB946" s="41"/>
      <c r="BC946" s="41"/>
      <c r="BD946" s="41"/>
      <c r="BE946" s="41"/>
      <c r="BF946" s="41"/>
      <c r="BG946" s="41"/>
      <c r="BH946" s="41"/>
      <c r="BI946" s="41"/>
      <c r="BJ946" s="41"/>
      <c r="BK946" s="41"/>
      <c r="BL946" s="41"/>
      <c r="BM946" s="41"/>
      <c r="BN946" s="41"/>
      <c r="BO946" s="41"/>
      <c r="BP946" s="41"/>
      <c r="BQ946" s="41"/>
      <c r="BR946" s="41"/>
      <c r="BS946" s="41"/>
      <c r="BT946" s="41"/>
      <c r="BU946" s="41"/>
      <c r="BV946" s="41"/>
      <c r="BW946" s="41"/>
      <c r="BX946" s="41"/>
    </row>
    <row r="947" spans="1:76" ht="15.75" customHeight="1">
      <c r="A947" s="41"/>
      <c r="B947" s="41"/>
      <c r="C947" s="48"/>
      <c r="D947" s="66"/>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c r="AU947" s="41"/>
      <c r="AV947" s="41"/>
      <c r="AW947" s="41"/>
      <c r="AX947" s="41"/>
      <c r="AY947" s="41"/>
      <c r="AZ947" s="41"/>
      <c r="BA947" s="41"/>
      <c r="BB947" s="41"/>
      <c r="BC947" s="41"/>
      <c r="BD947" s="41"/>
      <c r="BE947" s="41"/>
      <c r="BF947" s="41"/>
      <c r="BG947" s="41"/>
      <c r="BH947" s="41"/>
      <c r="BI947" s="41"/>
      <c r="BJ947" s="41"/>
      <c r="BK947" s="41"/>
      <c r="BL947" s="41"/>
      <c r="BM947" s="41"/>
      <c r="BN947" s="41"/>
      <c r="BO947" s="41"/>
      <c r="BP947" s="41"/>
      <c r="BQ947" s="41"/>
      <c r="BR947" s="41"/>
      <c r="BS947" s="41"/>
      <c r="BT947" s="41"/>
      <c r="BU947" s="41"/>
      <c r="BV947" s="41"/>
      <c r="BW947" s="41"/>
      <c r="BX947" s="41"/>
    </row>
    <row r="948" spans="1:76" ht="15.75" customHeight="1">
      <c r="A948" s="41"/>
      <c r="B948" s="41"/>
      <c r="C948" s="48"/>
      <c r="D948" s="66"/>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c r="AU948" s="41"/>
      <c r="AV948" s="41"/>
      <c r="AW948" s="41"/>
      <c r="AX948" s="41"/>
      <c r="AY948" s="41"/>
      <c r="AZ948" s="41"/>
      <c r="BA948" s="41"/>
      <c r="BB948" s="41"/>
      <c r="BC948" s="41"/>
      <c r="BD948" s="41"/>
      <c r="BE948" s="41"/>
      <c r="BF948" s="41"/>
      <c r="BG948" s="41"/>
      <c r="BH948" s="41"/>
      <c r="BI948" s="41"/>
      <c r="BJ948" s="41"/>
      <c r="BK948" s="41"/>
      <c r="BL948" s="41"/>
      <c r="BM948" s="41"/>
      <c r="BN948" s="41"/>
      <c r="BO948" s="41"/>
      <c r="BP948" s="41"/>
      <c r="BQ948" s="41"/>
      <c r="BR948" s="41"/>
      <c r="BS948" s="41"/>
      <c r="BT948" s="41"/>
      <c r="BU948" s="41"/>
      <c r="BV948" s="41"/>
      <c r="BW948" s="41"/>
      <c r="BX948" s="41"/>
    </row>
    <row r="949" spans="1:76" ht="15.75" customHeight="1">
      <c r="A949" s="41"/>
      <c r="B949" s="41"/>
      <c r="C949" s="48"/>
      <c r="D949" s="66"/>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c r="AU949" s="41"/>
      <c r="AV949" s="41"/>
      <c r="AW949" s="41"/>
      <c r="AX949" s="41"/>
      <c r="AY949" s="41"/>
      <c r="AZ949" s="41"/>
      <c r="BA949" s="41"/>
      <c r="BB949" s="41"/>
      <c r="BC949" s="41"/>
      <c r="BD949" s="41"/>
      <c r="BE949" s="41"/>
      <c r="BF949" s="41"/>
      <c r="BG949" s="41"/>
      <c r="BH949" s="41"/>
      <c r="BI949" s="41"/>
      <c r="BJ949" s="41"/>
      <c r="BK949" s="41"/>
      <c r="BL949" s="41"/>
      <c r="BM949" s="41"/>
      <c r="BN949" s="41"/>
      <c r="BO949" s="41"/>
      <c r="BP949" s="41"/>
      <c r="BQ949" s="41"/>
      <c r="BR949" s="41"/>
      <c r="BS949" s="41"/>
      <c r="BT949" s="41"/>
      <c r="BU949" s="41"/>
      <c r="BV949" s="41"/>
      <c r="BW949" s="41"/>
      <c r="BX949" s="41"/>
    </row>
    <row r="950" spans="1:76" ht="15.75" customHeight="1">
      <c r="A950" s="41"/>
      <c r="B950" s="41"/>
      <c r="C950" s="48"/>
      <c r="D950" s="66"/>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c r="AU950" s="41"/>
      <c r="AV950" s="41"/>
      <c r="AW950" s="41"/>
      <c r="AX950" s="41"/>
      <c r="AY950" s="41"/>
      <c r="AZ950" s="41"/>
      <c r="BA950" s="41"/>
      <c r="BB950" s="41"/>
      <c r="BC950" s="41"/>
      <c r="BD950" s="41"/>
      <c r="BE950" s="41"/>
      <c r="BF950" s="41"/>
      <c r="BG950" s="41"/>
      <c r="BH950" s="41"/>
      <c r="BI950" s="41"/>
      <c r="BJ950" s="41"/>
      <c r="BK950" s="41"/>
      <c r="BL950" s="41"/>
      <c r="BM950" s="41"/>
      <c r="BN950" s="41"/>
      <c r="BO950" s="41"/>
      <c r="BP950" s="41"/>
      <c r="BQ950" s="41"/>
      <c r="BR950" s="41"/>
      <c r="BS950" s="41"/>
      <c r="BT950" s="41"/>
      <c r="BU950" s="41"/>
      <c r="BV950" s="41"/>
      <c r="BW950" s="41"/>
      <c r="BX950" s="41"/>
    </row>
    <row r="951" spans="1:76" ht="15.75" customHeight="1">
      <c r="A951" s="41"/>
      <c r="B951" s="41"/>
      <c r="C951" s="48"/>
      <c r="D951" s="66"/>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c r="AU951" s="41"/>
      <c r="AV951" s="41"/>
      <c r="AW951" s="41"/>
      <c r="AX951" s="41"/>
      <c r="AY951" s="41"/>
      <c r="AZ951" s="41"/>
      <c r="BA951" s="41"/>
      <c r="BB951" s="41"/>
      <c r="BC951" s="41"/>
      <c r="BD951" s="41"/>
      <c r="BE951" s="41"/>
      <c r="BF951" s="41"/>
      <c r="BG951" s="41"/>
      <c r="BH951" s="41"/>
      <c r="BI951" s="41"/>
      <c r="BJ951" s="41"/>
      <c r="BK951" s="41"/>
      <c r="BL951" s="41"/>
      <c r="BM951" s="41"/>
      <c r="BN951" s="41"/>
      <c r="BO951" s="41"/>
      <c r="BP951" s="41"/>
      <c r="BQ951" s="41"/>
      <c r="BR951" s="41"/>
      <c r="BS951" s="41"/>
      <c r="BT951" s="41"/>
      <c r="BU951" s="41"/>
      <c r="BV951" s="41"/>
      <c r="BW951" s="41"/>
      <c r="BX951" s="41"/>
    </row>
    <row r="952" spans="1:76" ht="15.75" customHeight="1">
      <c r="A952" s="41"/>
      <c r="B952" s="41"/>
      <c r="C952" s="48"/>
      <c r="D952" s="66"/>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c r="AU952" s="41"/>
      <c r="AV952" s="41"/>
      <c r="AW952" s="41"/>
      <c r="AX952" s="41"/>
      <c r="AY952" s="41"/>
      <c r="AZ952" s="41"/>
      <c r="BA952" s="41"/>
      <c r="BB952" s="41"/>
      <c r="BC952" s="41"/>
      <c r="BD952" s="41"/>
      <c r="BE952" s="41"/>
      <c r="BF952" s="41"/>
      <c r="BG952" s="41"/>
      <c r="BH952" s="41"/>
      <c r="BI952" s="41"/>
      <c r="BJ952" s="41"/>
      <c r="BK952" s="41"/>
      <c r="BL952" s="41"/>
      <c r="BM952" s="41"/>
      <c r="BN952" s="41"/>
      <c r="BO952" s="41"/>
      <c r="BP952" s="41"/>
      <c r="BQ952" s="41"/>
      <c r="BR952" s="41"/>
      <c r="BS952" s="41"/>
      <c r="BT952" s="41"/>
      <c r="BU952" s="41"/>
      <c r="BV952" s="41"/>
      <c r="BW952" s="41"/>
      <c r="BX952" s="41"/>
    </row>
    <row r="953" spans="1:76" ht="15.75" customHeight="1">
      <c r="A953" s="41"/>
      <c r="B953" s="41"/>
      <c r="C953" s="48"/>
      <c r="D953" s="66"/>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c r="AU953" s="41"/>
      <c r="AV953" s="41"/>
      <c r="AW953" s="41"/>
      <c r="AX953" s="41"/>
      <c r="AY953" s="41"/>
      <c r="AZ953" s="41"/>
      <c r="BA953" s="41"/>
      <c r="BB953" s="41"/>
      <c r="BC953" s="41"/>
      <c r="BD953" s="41"/>
      <c r="BE953" s="41"/>
      <c r="BF953" s="41"/>
      <c r="BG953" s="41"/>
      <c r="BH953" s="41"/>
      <c r="BI953" s="41"/>
      <c r="BJ953" s="41"/>
      <c r="BK953" s="41"/>
      <c r="BL953" s="41"/>
      <c r="BM953" s="41"/>
      <c r="BN953" s="41"/>
      <c r="BO953" s="41"/>
      <c r="BP953" s="41"/>
      <c r="BQ953" s="41"/>
      <c r="BR953" s="41"/>
      <c r="BS953" s="41"/>
      <c r="BT953" s="41"/>
      <c r="BU953" s="41"/>
      <c r="BV953" s="41"/>
      <c r="BW953" s="41"/>
      <c r="BX953" s="41"/>
    </row>
    <row r="954" spans="1:76" ht="15.75" customHeight="1">
      <c r="A954" s="41"/>
      <c r="B954" s="41"/>
      <c r="C954" s="48"/>
      <c r="D954" s="66"/>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c r="AU954" s="41"/>
      <c r="AV954" s="41"/>
      <c r="AW954" s="41"/>
      <c r="AX954" s="41"/>
      <c r="AY954" s="41"/>
      <c r="AZ954" s="41"/>
      <c r="BA954" s="41"/>
      <c r="BB954" s="41"/>
      <c r="BC954" s="41"/>
      <c r="BD954" s="41"/>
      <c r="BE954" s="41"/>
      <c r="BF954" s="41"/>
      <c r="BG954" s="41"/>
      <c r="BH954" s="41"/>
      <c r="BI954" s="41"/>
      <c r="BJ954" s="41"/>
      <c r="BK954" s="41"/>
      <c r="BL954" s="41"/>
      <c r="BM954" s="41"/>
      <c r="BN954" s="41"/>
      <c r="BO954" s="41"/>
      <c r="BP954" s="41"/>
      <c r="BQ954" s="41"/>
      <c r="BR954" s="41"/>
      <c r="BS954" s="41"/>
      <c r="BT954" s="41"/>
      <c r="BU954" s="41"/>
      <c r="BV954" s="41"/>
      <c r="BW954" s="41"/>
      <c r="BX954" s="41"/>
    </row>
    <row r="955" spans="1:76" ht="15.75" customHeight="1">
      <c r="A955" s="41"/>
      <c r="B955" s="41"/>
      <c r="C955" s="48"/>
      <c r="D955" s="66"/>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c r="AU955" s="41"/>
      <c r="AV955" s="41"/>
      <c r="AW955" s="41"/>
      <c r="AX955" s="41"/>
      <c r="AY955" s="41"/>
      <c r="AZ955" s="41"/>
      <c r="BA955" s="41"/>
      <c r="BB955" s="41"/>
      <c r="BC955" s="41"/>
      <c r="BD955" s="41"/>
      <c r="BE955" s="41"/>
      <c r="BF955" s="41"/>
      <c r="BG955" s="41"/>
      <c r="BH955" s="41"/>
      <c r="BI955" s="41"/>
      <c r="BJ955" s="41"/>
      <c r="BK955" s="41"/>
      <c r="BL955" s="41"/>
      <c r="BM955" s="41"/>
      <c r="BN955" s="41"/>
      <c r="BO955" s="41"/>
      <c r="BP955" s="41"/>
      <c r="BQ955" s="41"/>
      <c r="BR955" s="41"/>
      <c r="BS955" s="41"/>
      <c r="BT955" s="41"/>
      <c r="BU955" s="41"/>
      <c r="BV955" s="41"/>
      <c r="BW955" s="41"/>
      <c r="BX955" s="41"/>
    </row>
    <row r="956" spans="1:76" ht="15.75" customHeight="1">
      <c r="A956" s="41"/>
      <c r="B956" s="41"/>
      <c r="C956" s="48"/>
      <c r="D956" s="66"/>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c r="AU956" s="41"/>
      <c r="AV956" s="41"/>
      <c r="AW956" s="41"/>
      <c r="AX956" s="41"/>
      <c r="AY956" s="41"/>
      <c r="AZ956" s="41"/>
      <c r="BA956" s="41"/>
      <c r="BB956" s="41"/>
      <c r="BC956" s="41"/>
      <c r="BD956" s="41"/>
      <c r="BE956" s="41"/>
      <c r="BF956" s="41"/>
      <c r="BG956" s="41"/>
      <c r="BH956" s="41"/>
      <c r="BI956" s="41"/>
      <c r="BJ956" s="41"/>
      <c r="BK956" s="41"/>
      <c r="BL956" s="41"/>
      <c r="BM956" s="41"/>
      <c r="BN956" s="41"/>
      <c r="BO956" s="41"/>
      <c r="BP956" s="41"/>
      <c r="BQ956" s="41"/>
      <c r="BR956" s="41"/>
      <c r="BS956" s="41"/>
      <c r="BT956" s="41"/>
      <c r="BU956" s="41"/>
      <c r="BV956" s="41"/>
      <c r="BW956" s="41"/>
      <c r="BX956" s="41"/>
    </row>
    <row r="957" spans="1:76" ht="15.75" customHeight="1">
      <c r="A957" s="41"/>
      <c r="B957" s="41"/>
      <c r="C957" s="48"/>
      <c r="D957" s="66"/>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c r="AU957" s="41"/>
      <c r="AV957" s="41"/>
      <c r="AW957" s="41"/>
      <c r="AX957" s="41"/>
      <c r="AY957" s="41"/>
      <c r="AZ957" s="41"/>
      <c r="BA957" s="41"/>
      <c r="BB957" s="41"/>
      <c r="BC957" s="41"/>
      <c r="BD957" s="41"/>
      <c r="BE957" s="41"/>
      <c r="BF957" s="41"/>
      <c r="BG957" s="41"/>
      <c r="BH957" s="41"/>
      <c r="BI957" s="41"/>
      <c r="BJ957" s="41"/>
      <c r="BK957" s="41"/>
      <c r="BL957" s="41"/>
      <c r="BM957" s="41"/>
      <c r="BN957" s="41"/>
      <c r="BO957" s="41"/>
      <c r="BP957" s="41"/>
      <c r="BQ957" s="41"/>
      <c r="BR957" s="41"/>
      <c r="BS957" s="41"/>
      <c r="BT957" s="41"/>
      <c r="BU957" s="41"/>
      <c r="BV957" s="41"/>
      <c r="BW957" s="41"/>
      <c r="BX957" s="41"/>
    </row>
    <row r="958" spans="1:76" ht="15.75" customHeight="1">
      <c r="A958" s="41"/>
      <c r="B958" s="41"/>
      <c r="C958" s="48"/>
      <c r="D958" s="66"/>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c r="AU958" s="41"/>
      <c r="AV958" s="41"/>
      <c r="AW958" s="41"/>
      <c r="AX958" s="41"/>
      <c r="AY958" s="41"/>
      <c r="AZ958" s="41"/>
      <c r="BA958" s="41"/>
      <c r="BB958" s="41"/>
      <c r="BC958" s="41"/>
      <c r="BD958" s="41"/>
      <c r="BE958" s="41"/>
      <c r="BF958" s="41"/>
      <c r="BG958" s="41"/>
      <c r="BH958" s="41"/>
      <c r="BI958" s="41"/>
      <c r="BJ958" s="41"/>
      <c r="BK958" s="41"/>
      <c r="BL958" s="41"/>
      <c r="BM958" s="41"/>
      <c r="BN958" s="41"/>
      <c r="BO958" s="41"/>
      <c r="BP958" s="41"/>
      <c r="BQ958" s="41"/>
      <c r="BR958" s="41"/>
      <c r="BS958" s="41"/>
      <c r="BT958" s="41"/>
      <c r="BU958" s="41"/>
      <c r="BV958" s="41"/>
      <c r="BW958" s="41"/>
      <c r="BX958" s="41"/>
    </row>
    <row r="959" spans="1:76" ht="15.75" customHeight="1">
      <c r="A959" s="41"/>
      <c r="B959" s="41"/>
      <c r="C959" s="48"/>
      <c r="D959" s="66"/>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c r="AU959" s="41"/>
      <c r="AV959" s="41"/>
      <c r="AW959" s="41"/>
      <c r="AX959" s="41"/>
      <c r="AY959" s="41"/>
      <c r="AZ959" s="41"/>
      <c r="BA959" s="41"/>
      <c r="BB959" s="41"/>
      <c r="BC959" s="41"/>
      <c r="BD959" s="41"/>
      <c r="BE959" s="41"/>
      <c r="BF959" s="41"/>
      <c r="BG959" s="41"/>
      <c r="BH959" s="41"/>
      <c r="BI959" s="41"/>
      <c r="BJ959" s="41"/>
      <c r="BK959" s="41"/>
      <c r="BL959" s="41"/>
      <c r="BM959" s="41"/>
      <c r="BN959" s="41"/>
      <c r="BO959" s="41"/>
      <c r="BP959" s="41"/>
      <c r="BQ959" s="41"/>
      <c r="BR959" s="41"/>
      <c r="BS959" s="41"/>
      <c r="BT959" s="41"/>
      <c r="BU959" s="41"/>
      <c r="BV959" s="41"/>
      <c r="BW959" s="41"/>
      <c r="BX959" s="41"/>
    </row>
    <row r="960" spans="1:76" ht="15.75" customHeight="1">
      <c r="A960" s="41"/>
      <c r="B960" s="41"/>
      <c r="C960" s="48"/>
      <c r="D960" s="66"/>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c r="AU960" s="41"/>
      <c r="AV960" s="41"/>
      <c r="AW960" s="41"/>
      <c r="AX960" s="41"/>
      <c r="AY960" s="41"/>
      <c r="AZ960" s="41"/>
      <c r="BA960" s="41"/>
      <c r="BB960" s="41"/>
      <c r="BC960" s="41"/>
      <c r="BD960" s="41"/>
      <c r="BE960" s="41"/>
      <c r="BF960" s="41"/>
      <c r="BG960" s="41"/>
      <c r="BH960" s="41"/>
      <c r="BI960" s="41"/>
      <c r="BJ960" s="41"/>
      <c r="BK960" s="41"/>
      <c r="BL960" s="41"/>
      <c r="BM960" s="41"/>
      <c r="BN960" s="41"/>
      <c r="BO960" s="41"/>
      <c r="BP960" s="41"/>
      <c r="BQ960" s="41"/>
      <c r="BR960" s="41"/>
      <c r="BS960" s="41"/>
      <c r="BT960" s="41"/>
      <c r="BU960" s="41"/>
      <c r="BV960" s="41"/>
      <c r="BW960" s="41"/>
      <c r="BX960" s="41"/>
    </row>
    <row r="961" spans="1:76" ht="15.75" customHeight="1">
      <c r="A961" s="41"/>
      <c r="B961" s="41"/>
      <c r="C961" s="48"/>
      <c r="D961" s="66"/>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c r="AU961" s="41"/>
      <c r="AV961" s="41"/>
      <c r="AW961" s="41"/>
      <c r="AX961" s="41"/>
      <c r="AY961" s="41"/>
      <c r="AZ961" s="41"/>
      <c r="BA961" s="41"/>
      <c r="BB961" s="41"/>
      <c r="BC961" s="41"/>
      <c r="BD961" s="41"/>
      <c r="BE961" s="41"/>
      <c r="BF961" s="41"/>
      <c r="BG961" s="41"/>
      <c r="BH961" s="41"/>
      <c r="BI961" s="41"/>
      <c r="BJ961" s="41"/>
      <c r="BK961" s="41"/>
      <c r="BL961" s="41"/>
      <c r="BM961" s="41"/>
      <c r="BN961" s="41"/>
      <c r="BO961" s="41"/>
      <c r="BP961" s="41"/>
      <c r="BQ961" s="41"/>
      <c r="BR961" s="41"/>
      <c r="BS961" s="41"/>
      <c r="BT961" s="41"/>
      <c r="BU961" s="41"/>
      <c r="BV961" s="41"/>
      <c r="BW961" s="41"/>
      <c r="BX961" s="41"/>
    </row>
    <row r="962" spans="1:76" ht="15.75" customHeight="1">
      <c r="A962" s="41"/>
      <c r="B962" s="41"/>
      <c r="C962" s="48"/>
      <c r="D962" s="66"/>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c r="AU962" s="41"/>
      <c r="AV962" s="41"/>
      <c r="AW962" s="41"/>
      <c r="AX962" s="41"/>
      <c r="AY962" s="41"/>
      <c r="AZ962" s="41"/>
      <c r="BA962" s="41"/>
      <c r="BB962" s="41"/>
      <c r="BC962" s="41"/>
      <c r="BD962" s="41"/>
      <c r="BE962" s="41"/>
      <c r="BF962" s="41"/>
      <c r="BG962" s="41"/>
      <c r="BH962" s="41"/>
      <c r="BI962" s="41"/>
      <c r="BJ962" s="41"/>
      <c r="BK962" s="41"/>
      <c r="BL962" s="41"/>
      <c r="BM962" s="41"/>
      <c r="BN962" s="41"/>
      <c r="BO962" s="41"/>
      <c r="BP962" s="41"/>
      <c r="BQ962" s="41"/>
      <c r="BR962" s="41"/>
      <c r="BS962" s="41"/>
      <c r="BT962" s="41"/>
      <c r="BU962" s="41"/>
      <c r="BV962" s="41"/>
      <c r="BW962" s="41"/>
      <c r="BX962" s="41"/>
    </row>
    <row r="963" spans="1:76" ht="15.75" customHeight="1">
      <c r="A963" s="41"/>
      <c r="B963" s="41"/>
      <c r="C963" s="48"/>
      <c r="D963" s="66"/>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c r="BA963" s="41"/>
      <c r="BB963" s="41"/>
      <c r="BC963" s="41"/>
      <c r="BD963" s="41"/>
      <c r="BE963" s="41"/>
      <c r="BF963" s="41"/>
      <c r="BG963" s="41"/>
      <c r="BH963" s="41"/>
      <c r="BI963" s="41"/>
      <c r="BJ963" s="41"/>
      <c r="BK963" s="41"/>
      <c r="BL963" s="41"/>
      <c r="BM963" s="41"/>
      <c r="BN963" s="41"/>
      <c r="BO963" s="41"/>
      <c r="BP963" s="41"/>
      <c r="BQ963" s="41"/>
      <c r="BR963" s="41"/>
      <c r="BS963" s="41"/>
      <c r="BT963" s="41"/>
      <c r="BU963" s="41"/>
      <c r="BV963" s="41"/>
      <c r="BW963" s="41"/>
      <c r="BX963" s="41"/>
    </row>
    <row r="964" spans="1:76" ht="15.75" customHeight="1">
      <c r="A964" s="41"/>
      <c r="B964" s="41"/>
      <c r="C964" s="48"/>
      <c r="D964" s="66"/>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c r="AU964" s="41"/>
      <c r="AV964" s="41"/>
      <c r="AW964" s="41"/>
      <c r="AX964" s="41"/>
      <c r="AY964" s="41"/>
      <c r="AZ964" s="41"/>
      <c r="BA964" s="41"/>
      <c r="BB964" s="41"/>
      <c r="BC964" s="41"/>
      <c r="BD964" s="41"/>
      <c r="BE964" s="41"/>
      <c r="BF964" s="41"/>
      <c r="BG964" s="41"/>
      <c r="BH964" s="41"/>
      <c r="BI964" s="41"/>
      <c r="BJ964" s="41"/>
      <c r="BK964" s="41"/>
      <c r="BL964" s="41"/>
      <c r="BM964" s="41"/>
      <c r="BN964" s="41"/>
      <c r="BO964" s="41"/>
      <c r="BP964" s="41"/>
      <c r="BQ964" s="41"/>
      <c r="BR964" s="41"/>
      <c r="BS964" s="41"/>
      <c r="BT964" s="41"/>
      <c r="BU964" s="41"/>
      <c r="BV964" s="41"/>
      <c r="BW964" s="41"/>
      <c r="BX964" s="41"/>
    </row>
    <row r="965" spans="1:76" ht="15.75" customHeight="1">
      <c r="A965" s="41"/>
      <c r="B965" s="41"/>
      <c r="C965" s="48"/>
      <c r="D965" s="66"/>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c r="AU965" s="41"/>
      <c r="AV965" s="41"/>
      <c r="AW965" s="41"/>
      <c r="AX965" s="41"/>
      <c r="AY965" s="41"/>
      <c r="AZ965" s="41"/>
      <c r="BA965" s="41"/>
      <c r="BB965" s="41"/>
      <c r="BC965" s="41"/>
      <c r="BD965" s="41"/>
      <c r="BE965" s="41"/>
      <c r="BF965" s="41"/>
      <c r="BG965" s="41"/>
      <c r="BH965" s="41"/>
      <c r="BI965" s="41"/>
      <c r="BJ965" s="41"/>
      <c r="BK965" s="41"/>
      <c r="BL965" s="41"/>
      <c r="BM965" s="41"/>
      <c r="BN965" s="41"/>
      <c r="BO965" s="41"/>
      <c r="BP965" s="41"/>
      <c r="BQ965" s="41"/>
      <c r="BR965" s="41"/>
      <c r="BS965" s="41"/>
      <c r="BT965" s="41"/>
      <c r="BU965" s="41"/>
      <c r="BV965" s="41"/>
      <c r="BW965" s="41"/>
      <c r="BX965" s="41"/>
    </row>
    <row r="966" spans="1:76" ht="15.75" customHeight="1">
      <c r="A966" s="41"/>
      <c r="B966" s="41"/>
      <c r="C966" s="48"/>
      <c r="D966" s="66"/>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c r="AU966" s="41"/>
      <c r="AV966" s="41"/>
      <c r="AW966" s="41"/>
      <c r="AX966" s="41"/>
      <c r="AY966" s="41"/>
      <c r="AZ966" s="41"/>
      <c r="BA966" s="41"/>
      <c r="BB966" s="41"/>
      <c r="BC966" s="41"/>
      <c r="BD966" s="41"/>
      <c r="BE966" s="41"/>
      <c r="BF966" s="41"/>
      <c r="BG966" s="41"/>
      <c r="BH966" s="41"/>
      <c r="BI966" s="41"/>
      <c r="BJ966" s="41"/>
      <c r="BK966" s="41"/>
      <c r="BL966" s="41"/>
      <c r="BM966" s="41"/>
      <c r="BN966" s="41"/>
      <c r="BO966" s="41"/>
      <c r="BP966" s="41"/>
      <c r="BQ966" s="41"/>
      <c r="BR966" s="41"/>
      <c r="BS966" s="41"/>
      <c r="BT966" s="41"/>
      <c r="BU966" s="41"/>
      <c r="BV966" s="41"/>
      <c r="BW966" s="41"/>
      <c r="BX966" s="41"/>
    </row>
    <row r="967" spans="1:76" ht="15.75" customHeight="1">
      <c r="A967" s="41"/>
      <c r="B967" s="41"/>
      <c r="C967" s="48"/>
      <c r="D967" s="66"/>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row>
    <row r="968" spans="1:76" ht="15.75" customHeight="1">
      <c r="A968" s="41"/>
      <c r="B968" s="41"/>
      <c r="C968" s="48"/>
      <c r="D968" s="66"/>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c r="BA968" s="41"/>
      <c r="BB968" s="41"/>
      <c r="BC968" s="41"/>
      <c r="BD968" s="41"/>
      <c r="BE968" s="41"/>
      <c r="BF968" s="41"/>
      <c r="BG968" s="41"/>
      <c r="BH968" s="41"/>
      <c r="BI968" s="41"/>
      <c r="BJ968" s="41"/>
      <c r="BK968" s="41"/>
      <c r="BL968" s="41"/>
      <c r="BM968" s="41"/>
      <c r="BN968" s="41"/>
      <c r="BO968" s="41"/>
      <c r="BP968" s="41"/>
      <c r="BQ968" s="41"/>
      <c r="BR968" s="41"/>
      <c r="BS968" s="41"/>
      <c r="BT968" s="41"/>
      <c r="BU968" s="41"/>
      <c r="BV968" s="41"/>
      <c r="BW968" s="41"/>
      <c r="BX968" s="41"/>
    </row>
    <row r="969" spans="1:76" ht="15.75" customHeight="1">
      <c r="A969" s="41"/>
      <c r="B969" s="41"/>
      <c r="C969" s="48"/>
      <c r="D969" s="66"/>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c r="BA969" s="41"/>
      <c r="BB969" s="41"/>
      <c r="BC969" s="41"/>
      <c r="BD969" s="41"/>
      <c r="BE969" s="41"/>
      <c r="BF969" s="41"/>
      <c r="BG969" s="41"/>
      <c r="BH969" s="41"/>
      <c r="BI969" s="41"/>
      <c r="BJ969" s="41"/>
      <c r="BK969" s="41"/>
      <c r="BL969" s="41"/>
      <c r="BM969" s="41"/>
      <c r="BN969" s="41"/>
      <c r="BO969" s="41"/>
      <c r="BP969" s="41"/>
      <c r="BQ969" s="41"/>
      <c r="BR969" s="41"/>
      <c r="BS969" s="41"/>
      <c r="BT969" s="41"/>
      <c r="BU969" s="41"/>
      <c r="BV969" s="41"/>
      <c r="BW969" s="41"/>
      <c r="BX969" s="41"/>
    </row>
    <row r="970" spans="1:76" ht="15.75" customHeight="1">
      <c r="A970" s="41"/>
      <c r="B970" s="41"/>
      <c r="C970" s="48"/>
      <c r="D970" s="66"/>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c r="AU970" s="41"/>
      <c r="AV970" s="41"/>
      <c r="AW970" s="41"/>
      <c r="AX970" s="41"/>
      <c r="AY970" s="41"/>
      <c r="AZ970" s="41"/>
      <c r="BA970" s="41"/>
      <c r="BB970" s="41"/>
      <c r="BC970" s="41"/>
      <c r="BD970" s="41"/>
      <c r="BE970" s="41"/>
      <c r="BF970" s="41"/>
      <c r="BG970" s="41"/>
      <c r="BH970" s="41"/>
      <c r="BI970" s="41"/>
      <c r="BJ970" s="41"/>
      <c r="BK970" s="41"/>
      <c r="BL970" s="41"/>
      <c r="BM970" s="41"/>
      <c r="BN970" s="41"/>
      <c r="BO970" s="41"/>
      <c r="BP970" s="41"/>
      <c r="BQ970" s="41"/>
      <c r="BR970" s="41"/>
      <c r="BS970" s="41"/>
      <c r="BT970" s="41"/>
      <c r="BU970" s="41"/>
      <c r="BV970" s="41"/>
      <c r="BW970" s="41"/>
      <c r="BX970" s="41"/>
    </row>
    <row r="971" spans="1:76" ht="15.75" customHeight="1">
      <c r="A971" s="41"/>
      <c r="B971" s="41"/>
      <c r="C971" s="48"/>
      <c r="D971" s="66"/>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c r="AU971" s="41"/>
      <c r="AV971" s="41"/>
      <c r="AW971" s="41"/>
      <c r="AX971" s="41"/>
      <c r="AY971" s="41"/>
      <c r="AZ971" s="41"/>
      <c r="BA971" s="41"/>
      <c r="BB971" s="41"/>
      <c r="BC971" s="41"/>
      <c r="BD971" s="41"/>
      <c r="BE971" s="41"/>
      <c r="BF971" s="41"/>
      <c r="BG971" s="41"/>
      <c r="BH971" s="41"/>
      <c r="BI971" s="41"/>
      <c r="BJ971" s="41"/>
      <c r="BK971" s="41"/>
      <c r="BL971" s="41"/>
      <c r="BM971" s="41"/>
      <c r="BN971" s="41"/>
      <c r="BO971" s="41"/>
      <c r="BP971" s="41"/>
      <c r="BQ971" s="41"/>
      <c r="BR971" s="41"/>
      <c r="BS971" s="41"/>
      <c r="BT971" s="41"/>
      <c r="BU971" s="41"/>
      <c r="BV971" s="41"/>
      <c r="BW971" s="41"/>
      <c r="BX971" s="41"/>
    </row>
    <row r="972" spans="1:76" ht="15.75" customHeight="1">
      <c r="A972" s="41"/>
      <c r="B972" s="41"/>
      <c r="C972" s="48"/>
      <c r="D972" s="66"/>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c r="AU972" s="41"/>
      <c r="AV972" s="41"/>
      <c r="AW972" s="41"/>
      <c r="AX972" s="41"/>
      <c r="AY972" s="41"/>
      <c r="AZ972" s="41"/>
      <c r="BA972" s="41"/>
      <c r="BB972" s="41"/>
      <c r="BC972" s="41"/>
      <c r="BD972" s="41"/>
      <c r="BE972" s="41"/>
      <c r="BF972" s="41"/>
      <c r="BG972" s="41"/>
      <c r="BH972" s="41"/>
      <c r="BI972" s="41"/>
      <c r="BJ972" s="41"/>
      <c r="BK972" s="41"/>
      <c r="BL972" s="41"/>
      <c r="BM972" s="41"/>
      <c r="BN972" s="41"/>
      <c r="BO972" s="41"/>
      <c r="BP972" s="41"/>
      <c r="BQ972" s="41"/>
      <c r="BR972" s="41"/>
      <c r="BS972" s="41"/>
      <c r="BT972" s="41"/>
      <c r="BU972" s="41"/>
      <c r="BV972" s="41"/>
      <c r="BW972" s="41"/>
      <c r="BX972" s="41"/>
    </row>
    <row r="973" spans="1:76" ht="15.75" customHeight="1">
      <c r="A973" s="41"/>
      <c r="B973" s="41"/>
      <c r="C973" s="48"/>
      <c r="D973" s="66"/>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c r="AU973" s="41"/>
      <c r="AV973" s="41"/>
      <c r="AW973" s="41"/>
      <c r="AX973" s="41"/>
      <c r="AY973" s="41"/>
      <c r="AZ973" s="41"/>
      <c r="BA973" s="41"/>
      <c r="BB973" s="41"/>
      <c r="BC973" s="41"/>
      <c r="BD973" s="41"/>
      <c r="BE973" s="41"/>
      <c r="BF973" s="41"/>
      <c r="BG973" s="41"/>
      <c r="BH973" s="41"/>
      <c r="BI973" s="41"/>
      <c r="BJ973" s="41"/>
      <c r="BK973" s="41"/>
      <c r="BL973" s="41"/>
      <c r="BM973" s="41"/>
      <c r="BN973" s="41"/>
      <c r="BO973" s="41"/>
      <c r="BP973" s="41"/>
      <c r="BQ973" s="41"/>
      <c r="BR973" s="41"/>
      <c r="BS973" s="41"/>
      <c r="BT973" s="41"/>
      <c r="BU973" s="41"/>
      <c r="BV973" s="41"/>
      <c r="BW973" s="41"/>
      <c r="BX973" s="41"/>
    </row>
    <row r="974" spans="1:76" ht="15.75" customHeight="1">
      <c r="A974" s="41"/>
      <c r="B974" s="41"/>
      <c r="C974" s="48"/>
      <c r="D974" s="66"/>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c r="AU974" s="41"/>
      <c r="AV974" s="41"/>
      <c r="AW974" s="41"/>
      <c r="AX974" s="41"/>
      <c r="AY974" s="41"/>
      <c r="AZ974" s="41"/>
      <c r="BA974" s="41"/>
      <c r="BB974" s="41"/>
      <c r="BC974" s="41"/>
      <c r="BD974" s="41"/>
      <c r="BE974" s="41"/>
      <c r="BF974" s="41"/>
      <c r="BG974" s="41"/>
      <c r="BH974" s="41"/>
      <c r="BI974" s="41"/>
      <c r="BJ974" s="41"/>
      <c r="BK974" s="41"/>
      <c r="BL974" s="41"/>
      <c r="BM974" s="41"/>
      <c r="BN974" s="41"/>
      <c r="BO974" s="41"/>
      <c r="BP974" s="41"/>
      <c r="BQ974" s="41"/>
      <c r="BR974" s="41"/>
      <c r="BS974" s="41"/>
      <c r="BT974" s="41"/>
      <c r="BU974" s="41"/>
      <c r="BV974" s="41"/>
      <c r="BW974" s="41"/>
      <c r="BX974" s="41"/>
    </row>
    <row r="975" spans="1:76" ht="15.75" customHeight="1">
      <c r="A975" s="41"/>
      <c r="B975" s="41"/>
      <c r="C975" s="48"/>
      <c r="D975" s="66"/>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c r="AU975" s="41"/>
      <c r="AV975" s="41"/>
      <c r="AW975" s="41"/>
      <c r="AX975" s="41"/>
      <c r="AY975" s="41"/>
      <c r="AZ975" s="41"/>
      <c r="BA975" s="41"/>
      <c r="BB975" s="41"/>
      <c r="BC975" s="41"/>
      <c r="BD975" s="41"/>
      <c r="BE975" s="41"/>
      <c r="BF975" s="41"/>
      <c r="BG975" s="41"/>
      <c r="BH975" s="41"/>
      <c r="BI975" s="41"/>
      <c r="BJ975" s="41"/>
      <c r="BK975" s="41"/>
      <c r="BL975" s="41"/>
      <c r="BM975" s="41"/>
      <c r="BN975" s="41"/>
      <c r="BO975" s="41"/>
      <c r="BP975" s="41"/>
      <c r="BQ975" s="41"/>
      <c r="BR975" s="41"/>
      <c r="BS975" s="41"/>
      <c r="BT975" s="41"/>
      <c r="BU975" s="41"/>
      <c r="BV975" s="41"/>
      <c r="BW975" s="41"/>
      <c r="BX975" s="41"/>
    </row>
    <row r="976" spans="1:76" ht="15.75" customHeight="1">
      <c r="A976" s="41"/>
      <c r="B976" s="41"/>
      <c r="C976" s="48"/>
      <c r="D976" s="66"/>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c r="AU976" s="41"/>
      <c r="AV976" s="41"/>
      <c r="AW976" s="41"/>
      <c r="AX976" s="41"/>
      <c r="AY976" s="41"/>
      <c r="AZ976" s="41"/>
      <c r="BA976" s="41"/>
      <c r="BB976" s="41"/>
      <c r="BC976" s="41"/>
      <c r="BD976" s="41"/>
      <c r="BE976" s="41"/>
      <c r="BF976" s="41"/>
      <c r="BG976" s="41"/>
      <c r="BH976" s="41"/>
      <c r="BI976" s="41"/>
      <c r="BJ976" s="41"/>
      <c r="BK976" s="41"/>
      <c r="BL976" s="41"/>
      <c r="BM976" s="41"/>
      <c r="BN976" s="41"/>
      <c r="BO976" s="41"/>
      <c r="BP976" s="41"/>
      <c r="BQ976" s="41"/>
      <c r="BR976" s="41"/>
      <c r="BS976" s="41"/>
      <c r="BT976" s="41"/>
      <c r="BU976" s="41"/>
      <c r="BV976" s="41"/>
      <c r="BW976" s="41"/>
      <c r="BX976" s="41"/>
    </row>
    <row r="977" spans="1:76" ht="15.75" customHeight="1">
      <c r="A977" s="41"/>
      <c r="B977" s="41"/>
      <c r="C977" s="48"/>
      <c r="D977" s="66"/>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c r="AU977" s="41"/>
      <c r="AV977" s="41"/>
      <c r="AW977" s="41"/>
      <c r="AX977" s="41"/>
      <c r="AY977" s="41"/>
      <c r="AZ977" s="41"/>
      <c r="BA977" s="41"/>
      <c r="BB977" s="41"/>
      <c r="BC977" s="41"/>
      <c r="BD977" s="41"/>
      <c r="BE977" s="41"/>
      <c r="BF977" s="41"/>
      <c r="BG977" s="41"/>
      <c r="BH977" s="41"/>
      <c r="BI977" s="41"/>
      <c r="BJ977" s="41"/>
      <c r="BK977" s="41"/>
      <c r="BL977" s="41"/>
      <c r="BM977" s="41"/>
      <c r="BN977" s="41"/>
      <c r="BO977" s="41"/>
      <c r="BP977" s="41"/>
      <c r="BQ977" s="41"/>
      <c r="BR977" s="41"/>
      <c r="BS977" s="41"/>
      <c r="BT977" s="41"/>
      <c r="BU977" s="41"/>
      <c r="BV977" s="41"/>
      <c r="BW977" s="41"/>
      <c r="BX977" s="41"/>
    </row>
    <row r="978" spans="1:76" ht="15.75" customHeight="1">
      <c r="A978" s="41"/>
      <c r="B978" s="41"/>
      <c r="C978" s="48"/>
      <c r="D978" s="66"/>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c r="AU978" s="41"/>
      <c r="AV978" s="41"/>
      <c r="AW978" s="41"/>
      <c r="AX978" s="41"/>
      <c r="AY978" s="41"/>
      <c r="AZ978" s="41"/>
      <c r="BA978" s="41"/>
      <c r="BB978" s="41"/>
      <c r="BC978" s="41"/>
      <c r="BD978" s="41"/>
      <c r="BE978" s="41"/>
      <c r="BF978" s="41"/>
      <c r="BG978" s="41"/>
      <c r="BH978" s="41"/>
      <c r="BI978" s="41"/>
      <c r="BJ978" s="41"/>
      <c r="BK978" s="41"/>
      <c r="BL978" s="41"/>
      <c r="BM978" s="41"/>
      <c r="BN978" s="41"/>
      <c r="BO978" s="41"/>
      <c r="BP978" s="41"/>
      <c r="BQ978" s="41"/>
      <c r="BR978" s="41"/>
      <c r="BS978" s="41"/>
      <c r="BT978" s="41"/>
      <c r="BU978" s="41"/>
      <c r="BV978" s="41"/>
      <c r="BW978" s="41"/>
      <c r="BX978" s="41"/>
    </row>
    <row r="979" spans="1:76" ht="15.75" customHeight="1">
      <c r="A979" s="41"/>
      <c r="B979" s="41"/>
      <c r="C979" s="48"/>
      <c r="D979" s="66"/>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c r="AU979" s="41"/>
      <c r="AV979" s="41"/>
      <c r="AW979" s="41"/>
      <c r="AX979" s="41"/>
      <c r="AY979" s="41"/>
      <c r="AZ979" s="41"/>
      <c r="BA979" s="41"/>
      <c r="BB979" s="41"/>
      <c r="BC979" s="41"/>
      <c r="BD979" s="41"/>
      <c r="BE979" s="41"/>
      <c r="BF979" s="41"/>
      <c r="BG979" s="41"/>
      <c r="BH979" s="41"/>
      <c r="BI979" s="41"/>
      <c r="BJ979" s="41"/>
      <c r="BK979" s="41"/>
      <c r="BL979" s="41"/>
      <c r="BM979" s="41"/>
      <c r="BN979" s="41"/>
      <c r="BO979" s="41"/>
      <c r="BP979" s="41"/>
      <c r="BQ979" s="41"/>
      <c r="BR979" s="41"/>
      <c r="BS979" s="41"/>
      <c r="BT979" s="41"/>
      <c r="BU979" s="41"/>
      <c r="BV979" s="41"/>
      <c r="BW979" s="41"/>
      <c r="BX979" s="41"/>
    </row>
    <row r="980" spans="1:76" ht="15.75" customHeight="1">
      <c r="A980" s="41"/>
      <c r="B980" s="41"/>
      <c r="C980" s="48"/>
      <c r="D980" s="66"/>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c r="AU980" s="41"/>
      <c r="AV980" s="41"/>
      <c r="AW980" s="41"/>
      <c r="AX980" s="41"/>
      <c r="AY980" s="41"/>
      <c r="AZ980" s="41"/>
      <c r="BA980" s="41"/>
      <c r="BB980" s="41"/>
      <c r="BC980" s="41"/>
      <c r="BD980" s="41"/>
      <c r="BE980" s="41"/>
      <c r="BF980" s="41"/>
      <c r="BG980" s="41"/>
      <c r="BH980" s="41"/>
      <c r="BI980" s="41"/>
      <c r="BJ980" s="41"/>
      <c r="BK980" s="41"/>
      <c r="BL980" s="41"/>
      <c r="BM980" s="41"/>
      <c r="BN980" s="41"/>
      <c r="BO980" s="41"/>
      <c r="BP980" s="41"/>
      <c r="BQ980" s="41"/>
      <c r="BR980" s="41"/>
      <c r="BS980" s="41"/>
      <c r="BT980" s="41"/>
      <c r="BU980" s="41"/>
      <c r="BV980" s="41"/>
      <c r="BW980" s="41"/>
      <c r="BX980" s="41"/>
    </row>
    <row r="981" spans="1:76" ht="15.75" customHeight="1">
      <c r="A981" s="41"/>
      <c r="B981" s="41"/>
      <c r="C981" s="48"/>
      <c r="D981" s="66"/>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c r="AU981" s="41"/>
      <c r="AV981" s="41"/>
      <c r="AW981" s="41"/>
      <c r="AX981" s="41"/>
      <c r="AY981" s="41"/>
      <c r="AZ981" s="41"/>
      <c r="BA981" s="41"/>
      <c r="BB981" s="41"/>
      <c r="BC981" s="41"/>
      <c r="BD981" s="41"/>
      <c r="BE981" s="41"/>
      <c r="BF981" s="41"/>
      <c r="BG981" s="41"/>
      <c r="BH981" s="41"/>
      <c r="BI981" s="41"/>
      <c r="BJ981" s="41"/>
      <c r="BK981" s="41"/>
      <c r="BL981" s="41"/>
      <c r="BM981" s="41"/>
      <c r="BN981" s="41"/>
      <c r="BO981" s="41"/>
      <c r="BP981" s="41"/>
      <c r="BQ981" s="41"/>
      <c r="BR981" s="41"/>
      <c r="BS981" s="41"/>
      <c r="BT981" s="41"/>
      <c r="BU981" s="41"/>
      <c r="BV981" s="41"/>
      <c r="BW981" s="41"/>
      <c r="BX981" s="41"/>
    </row>
    <row r="982" spans="1:76" ht="15.75" customHeight="1">
      <c r="A982" s="41"/>
      <c r="B982" s="41"/>
      <c r="C982" s="48"/>
      <c r="D982" s="66"/>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c r="AU982" s="41"/>
      <c r="AV982" s="41"/>
      <c r="AW982" s="41"/>
      <c r="AX982" s="41"/>
      <c r="AY982" s="41"/>
      <c r="AZ982" s="41"/>
      <c r="BA982" s="41"/>
      <c r="BB982" s="41"/>
      <c r="BC982" s="41"/>
      <c r="BD982" s="41"/>
      <c r="BE982" s="41"/>
      <c r="BF982" s="41"/>
      <c r="BG982" s="41"/>
      <c r="BH982" s="41"/>
      <c r="BI982" s="41"/>
      <c r="BJ982" s="41"/>
      <c r="BK982" s="41"/>
      <c r="BL982" s="41"/>
      <c r="BM982" s="41"/>
      <c r="BN982" s="41"/>
      <c r="BO982" s="41"/>
      <c r="BP982" s="41"/>
      <c r="BQ982" s="41"/>
      <c r="BR982" s="41"/>
      <c r="BS982" s="41"/>
      <c r="BT982" s="41"/>
      <c r="BU982" s="41"/>
      <c r="BV982" s="41"/>
      <c r="BW982" s="41"/>
      <c r="BX982" s="41"/>
    </row>
    <row r="983" spans="1:76" ht="15.75" customHeight="1">
      <c r="A983" s="41"/>
      <c r="B983" s="41"/>
      <c r="C983" s="48"/>
      <c r="D983" s="66"/>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c r="AU983" s="41"/>
      <c r="AV983" s="41"/>
      <c r="AW983" s="41"/>
      <c r="AX983" s="41"/>
      <c r="AY983" s="41"/>
      <c r="AZ983" s="41"/>
      <c r="BA983" s="41"/>
      <c r="BB983" s="41"/>
      <c r="BC983" s="41"/>
      <c r="BD983" s="41"/>
      <c r="BE983" s="41"/>
      <c r="BF983" s="41"/>
      <c r="BG983" s="41"/>
      <c r="BH983" s="41"/>
      <c r="BI983" s="41"/>
      <c r="BJ983" s="41"/>
      <c r="BK983" s="41"/>
      <c r="BL983" s="41"/>
      <c r="BM983" s="41"/>
      <c r="BN983" s="41"/>
      <c r="BO983" s="41"/>
      <c r="BP983" s="41"/>
      <c r="BQ983" s="41"/>
      <c r="BR983" s="41"/>
      <c r="BS983" s="41"/>
      <c r="BT983" s="41"/>
      <c r="BU983" s="41"/>
      <c r="BV983" s="41"/>
      <c r="BW983" s="41"/>
      <c r="BX983" s="41"/>
    </row>
    <row r="984" spans="1:76" ht="15.75" customHeight="1">
      <c r="A984" s="41"/>
      <c r="B984" s="41"/>
      <c r="C984" s="48"/>
      <c r="D984" s="66"/>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c r="AU984" s="41"/>
      <c r="AV984" s="41"/>
      <c r="AW984" s="41"/>
      <c r="AX984" s="41"/>
      <c r="AY984" s="41"/>
      <c r="AZ984" s="41"/>
      <c r="BA984" s="41"/>
      <c r="BB984" s="41"/>
      <c r="BC984" s="41"/>
      <c r="BD984" s="41"/>
      <c r="BE984" s="41"/>
      <c r="BF984" s="41"/>
      <c r="BG984" s="41"/>
      <c r="BH984" s="41"/>
      <c r="BI984" s="41"/>
      <c r="BJ984" s="41"/>
      <c r="BK984" s="41"/>
      <c r="BL984" s="41"/>
      <c r="BM984" s="41"/>
      <c r="BN984" s="41"/>
      <c r="BO984" s="41"/>
      <c r="BP984" s="41"/>
      <c r="BQ984" s="41"/>
      <c r="BR984" s="41"/>
      <c r="BS984" s="41"/>
      <c r="BT984" s="41"/>
      <c r="BU984" s="41"/>
      <c r="BV984" s="41"/>
      <c r="BW984" s="41"/>
      <c r="BX984" s="41"/>
    </row>
    <row r="985" spans="1:76" ht="15.75" customHeight="1">
      <c r="A985" s="41"/>
      <c r="B985" s="41"/>
      <c r="C985" s="48"/>
      <c r="D985" s="66"/>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c r="AU985" s="41"/>
      <c r="AV985" s="41"/>
      <c r="AW985" s="41"/>
      <c r="AX985" s="41"/>
      <c r="AY985" s="41"/>
      <c r="AZ985" s="41"/>
      <c r="BA985" s="41"/>
      <c r="BB985" s="41"/>
      <c r="BC985" s="41"/>
      <c r="BD985" s="41"/>
      <c r="BE985" s="41"/>
      <c r="BF985" s="41"/>
      <c r="BG985" s="41"/>
      <c r="BH985" s="41"/>
      <c r="BI985" s="41"/>
      <c r="BJ985" s="41"/>
      <c r="BK985" s="41"/>
      <c r="BL985" s="41"/>
      <c r="BM985" s="41"/>
      <c r="BN985" s="41"/>
      <c r="BO985" s="41"/>
      <c r="BP985" s="41"/>
      <c r="BQ985" s="41"/>
      <c r="BR985" s="41"/>
      <c r="BS985" s="41"/>
      <c r="BT985" s="41"/>
      <c r="BU985" s="41"/>
      <c r="BV985" s="41"/>
      <c r="BW985" s="41"/>
      <c r="BX985" s="41"/>
    </row>
    <row r="986" spans="1:76" ht="15.75" customHeight="1">
      <c r="A986" s="41"/>
      <c r="B986" s="41"/>
      <c r="C986" s="48"/>
      <c r="D986" s="66"/>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c r="AU986" s="41"/>
      <c r="AV986" s="41"/>
      <c r="AW986" s="41"/>
      <c r="AX986" s="41"/>
      <c r="AY986" s="41"/>
      <c r="AZ986" s="41"/>
      <c r="BA986" s="41"/>
      <c r="BB986" s="41"/>
      <c r="BC986" s="41"/>
      <c r="BD986" s="41"/>
      <c r="BE986" s="41"/>
      <c r="BF986" s="41"/>
      <c r="BG986" s="41"/>
      <c r="BH986" s="41"/>
      <c r="BI986" s="41"/>
      <c r="BJ986" s="41"/>
      <c r="BK986" s="41"/>
      <c r="BL986" s="41"/>
      <c r="BM986" s="41"/>
      <c r="BN986" s="41"/>
      <c r="BO986" s="41"/>
      <c r="BP986" s="41"/>
      <c r="BQ986" s="41"/>
      <c r="BR986" s="41"/>
      <c r="BS986" s="41"/>
      <c r="BT986" s="41"/>
      <c r="BU986" s="41"/>
      <c r="BV986" s="41"/>
      <c r="BW986" s="41"/>
      <c r="BX986" s="41"/>
    </row>
    <row r="987" spans="1:76" ht="15.75" customHeight="1">
      <c r="A987" s="41"/>
      <c r="B987" s="41"/>
      <c r="C987" s="48"/>
      <c r="D987" s="66"/>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c r="AU987" s="41"/>
      <c r="AV987" s="41"/>
      <c r="AW987" s="41"/>
      <c r="AX987" s="41"/>
      <c r="AY987" s="41"/>
      <c r="AZ987" s="41"/>
      <c r="BA987" s="41"/>
      <c r="BB987" s="41"/>
      <c r="BC987" s="41"/>
      <c r="BD987" s="41"/>
      <c r="BE987" s="41"/>
      <c r="BF987" s="41"/>
      <c r="BG987" s="41"/>
      <c r="BH987" s="41"/>
      <c r="BI987" s="41"/>
      <c r="BJ987" s="41"/>
      <c r="BK987" s="41"/>
      <c r="BL987" s="41"/>
      <c r="BM987" s="41"/>
      <c r="BN987" s="41"/>
      <c r="BO987" s="41"/>
      <c r="BP987" s="41"/>
      <c r="BQ987" s="41"/>
      <c r="BR987" s="41"/>
      <c r="BS987" s="41"/>
      <c r="BT987" s="41"/>
      <c r="BU987" s="41"/>
      <c r="BV987" s="41"/>
      <c r="BW987" s="41"/>
      <c r="BX987" s="41"/>
    </row>
    <row r="988" spans="1:76" ht="15.75" customHeight="1">
      <c r="A988" s="41"/>
      <c r="B988" s="41"/>
      <c r="C988" s="48"/>
      <c r="D988" s="66"/>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c r="AU988" s="41"/>
      <c r="AV988" s="41"/>
      <c r="AW988" s="41"/>
      <c r="AX988" s="41"/>
      <c r="AY988" s="41"/>
      <c r="AZ988" s="41"/>
      <c r="BA988" s="41"/>
      <c r="BB988" s="41"/>
      <c r="BC988" s="41"/>
      <c r="BD988" s="41"/>
      <c r="BE988" s="41"/>
      <c r="BF988" s="41"/>
      <c r="BG988" s="41"/>
      <c r="BH988" s="41"/>
      <c r="BI988" s="41"/>
      <c r="BJ988" s="41"/>
      <c r="BK988" s="41"/>
      <c r="BL988" s="41"/>
      <c r="BM988" s="41"/>
      <c r="BN988" s="41"/>
      <c r="BO988" s="41"/>
      <c r="BP988" s="41"/>
      <c r="BQ988" s="41"/>
      <c r="BR988" s="41"/>
      <c r="BS988" s="41"/>
      <c r="BT988" s="41"/>
      <c r="BU988" s="41"/>
      <c r="BV988" s="41"/>
      <c r="BW988" s="41"/>
      <c r="BX988" s="41"/>
    </row>
    <row r="989" spans="1:76" ht="15.75" customHeight="1">
      <c r="A989" s="41"/>
      <c r="B989" s="41"/>
      <c r="C989" s="48"/>
      <c r="D989" s="66"/>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c r="AU989" s="41"/>
      <c r="AV989" s="41"/>
      <c r="AW989" s="41"/>
      <c r="AX989" s="41"/>
      <c r="AY989" s="41"/>
      <c r="AZ989" s="41"/>
      <c r="BA989" s="41"/>
      <c r="BB989" s="41"/>
      <c r="BC989" s="41"/>
      <c r="BD989" s="41"/>
      <c r="BE989" s="41"/>
      <c r="BF989" s="41"/>
      <c r="BG989" s="41"/>
      <c r="BH989" s="41"/>
      <c r="BI989" s="41"/>
      <c r="BJ989" s="41"/>
      <c r="BK989" s="41"/>
      <c r="BL989" s="41"/>
      <c r="BM989" s="41"/>
      <c r="BN989" s="41"/>
      <c r="BO989" s="41"/>
      <c r="BP989" s="41"/>
      <c r="BQ989" s="41"/>
      <c r="BR989" s="41"/>
      <c r="BS989" s="41"/>
      <c r="BT989" s="41"/>
      <c r="BU989" s="41"/>
      <c r="BV989" s="41"/>
      <c r="BW989" s="41"/>
      <c r="BX989" s="41"/>
    </row>
    <row r="990" spans="1:76" ht="15.75" customHeight="1">
      <c r="A990" s="41"/>
      <c r="B990" s="41"/>
      <c r="C990" s="48"/>
      <c r="D990" s="66"/>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c r="AU990" s="41"/>
      <c r="AV990" s="41"/>
      <c r="AW990" s="41"/>
      <c r="AX990" s="41"/>
      <c r="AY990" s="41"/>
      <c r="AZ990" s="41"/>
      <c r="BA990" s="41"/>
      <c r="BB990" s="41"/>
      <c r="BC990" s="41"/>
      <c r="BD990" s="41"/>
      <c r="BE990" s="41"/>
      <c r="BF990" s="41"/>
      <c r="BG990" s="41"/>
      <c r="BH990" s="41"/>
      <c r="BI990" s="41"/>
      <c r="BJ990" s="41"/>
      <c r="BK990" s="41"/>
      <c r="BL990" s="41"/>
      <c r="BM990" s="41"/>
      <c r="BN990" s="41"/>
      <c r="BO990" s="41"/>
      <c r="BP990" s="41"/>
      <c r="BQ990" s="41"/>
      <c r="BR990" s="41"/>
      <c r="BS990" s="41"/>
      <c r="BT990" s="41"/>
      <c r="BU990" s="41"/>
      <c r="BV990" s="41"/>
      <c r="BW990" s="41"/>
      <c r="BX990" s="41"/>
    </row>
    <row r="991" spans="1:76" ht="15.75" customHeight="1">
      <c r="A991" s="41"/>
      <c r="B991" s="41"/>
      <c r="C991" s="48"/>
      <c r="D991" s="66"/>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c r="AU991" s="41"/>
      <c r="AV991" s="41"/>
      <c r="AW991" s="41"/>
      <c r="AX991" s="41"/>
      <c r="AY991" s="41"/>
      <c r="AZ991" s="41"/>
      <c r="BA991" s="41"/>
      <c r="BB991" s="41"/>
      <c r="BC991" s="41"/>
      <c r="BD991" s="41"/>
      <c r="BE991" s="41"/>
      <c r="BF991" s="41"/>
      <c r="BG991" s="41"/>
      <c r="BH991" s="41"/>
      <c r="BI991" s="41"/>
      <c r="BJ991" s="41"/>
      <c r="BK991" s="41"/>
      <c r="BL991" s="41"/>
      <c r="BM991" s="41"/>
      <c r="BN991" s="41"/>
      <c r="BO991" s="41"/>
      <c r="BP991" s="41"/>
      <c r="BQ991" s="41"/>
      <c r="BR991" s="41"/>
      <c r="BS991" s="41"/>
      <c r="BT991" s="41"/>
      <c r="BU991" s="41"/>
      <c r="BV991" s="41"/>
      <c r="BW991" s="41"/>
      <c r="BX991" s="41"/>
    </row>
    <row r="992" spans="1:76" ht="15.75" customHeight="1">
      <c r="A992" s="41"/>
      <c r="B992" s="41"/>
      <c r="C992" s="48"/>
      <c r="D992" s="66"/>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c r="AU992" s="41"/>
      <c r="AV992" s="41"/>
      <c r="AW992" s="41"/>
      <c r="AX992" s="41"/>
      <c r="AY992" s="41"/>
      <c r="AZ992" s="41"/>
      <c r="BA992" s="41"/>
      <c r="BB992" s="41"/>
      <c r="BC992" s="41"/>
      <c r="BD992" s="41"/>
      <c r="BE992" s="41"/>
      <c r="BF992" s="41"/>
      <c r="BG992" s="41"/>
      <c r="BH992" s="41"/>
      <c r="BI992" s="41"/>
      <c r="BJ992" s="41"/>
      <c r="BK992" s="41"/>
      <c r="BL992" s="41"/>
      <c r="BM992" s="41"/>
      <c r="BN992" s="41"/>
      <c r="BO992" s="41"/>
      <c r="BP992" s="41"/>
      <c r="BQ992" s="41"/>
      <c r="BR992" s="41"/>
      <c r="BS992" s="41"/>
      <c r="BT992" s="41"/>
      <c r="BU992" s="41"/>
      <c r="BV992" s="41"/>
      <c r="BW992" s="41"/>
      <c r="BX992" s="41"/>
    </row>
    <row r="993" spans="1:76" ht="15.75" customHeight="1">
      <c r="A993" s="41"/>
      <c r="B993" s="41"/>
      <c r="C993" s="48"/>
      <c r="D993" s="66"/>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c r="AU993" s="41"/>
      <c r="AV993" s="41"/>
      <c r="AW993" s="41"/>
      <c r="AX993" s="41"/>
      <c r="AY993" s="41"/>
      <c r="AZ993" s="41"/>
      <c r="BA993" s="41"/>
      <c r="BB993" s="41"/>
      <c r="BC993" s="41"/>
      <c r="BD993" s="41"/>
      <c r="BE993" s="41"/>
      <c r="BF993" s="41"/>
      <c r="BG993" s="41"/>
      <c r="BH993" s="41"/>
      <c r="BI993" s="41"/>
      <c r="BJ993" s="41"/>
      <c r="BK993" s="41"/>
      <c r="BL993" s="41"/>
      <c r="BM993" s="41"/>
      <c r="BN993" s="41"/>
      <c r="BO993" s="41"/>
      <c r="BP993" s="41"/>
      <c r="BQ993" s="41"/>
      <c r="BR993" s="41"/>
      <c r="BS993" s="41"/>
      <c r="BT993" s="41"/>
      <c r="BU993" s="41"/>
      <c r="BV993" s="41"/>
      <c r="BW993" s="41"/>
      <c r="BX993" s="41"/>
    </row>
    <row r="994" spans="1:76" ht="15.75" customHeight="1">
      <c r="A994" s="41"/>
      <c r="B994" s="41"/>
      <c r="C994" s="48"/>
      <c r="D994" s="66"/>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c r="AU994" s="41"/>
      <c r="AV994" s="41"/>
      <c r="AW994" s="41"/>
      <c r="AX994" s="41"/>
      <c r="AY994" s="41"/>
      <c r="AZ994" s="41"/>
      <c r="BA994" s="41"/>
      <c r="BB994" s="41"/>
      <c r="BC994" s="41"/>
      <c r="BD994" s="41"/>
      <c r="BE994" s="41"/>
      <c r="BF994" s="41"/>
      <c r="BG994" s="41"/>
      <c r="BH994" s="41"/>
      <c r="BI994" s="41"/>
      <c r="BJ994" s="41"/>
      <c r="BK994" s="41"/>
      <c r="BL994" s="41"/>
      <c r="BM994" s="41"/>
      <c r="BN994" s="41"/>
      <c r="BO994" s="41"/>
      <c r="BP994" s="41"/>
      <c r="BQ994" s="41"/>
      <c r="BR994" s="41"/>
      <c r="BS994" s="41"/>
      <c r="BT994" s="41"/>
      <c r="BU994" s="41"/>
      <c r="BV994" s="41"/>
      <c r="BW994" s="41"/>
      <c r="BX994" s="41"/>
    </row>
    <row r="995" spans="1:76" ht="15.75" customHeight="1">
      <c r="A995" s="41"/>
      <c r="B995" s="41"/>
      <c r="C995" s="48"/>
      <c r="D995" s="66"/>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c r="AU995" s="41"/>
      <c r="AV995" s="41"/>
      <c r="AW995" s="41"/>
      <c r="AX995" s="41"/>
      <c r="AY995" s="41"/>
      <c r="AZ995" s="41"/>
      <c r="BA995" s="41"/>
      <c r="BB995" s="41"/>
      <c r="BC995" s="41"/>
      <c r="BD995" s="41"/>
      <c r="BE995" s="41"/>
      <c r="BF995" s="41"/>
      <c r="BG995" s="41"/>
      <c r="BH995" s="41"/>
      <c r="BI995" s="41"/>
      <c r="BJ995" s="41"/>
      <c r="BK995" s="41"/>
      <c r="BL995" s="41"/>
      <c r="BM995" s="41"/>
      <c r="BN995" s="41"/>
      <c r="BO995" s="41"/>
      <c r="BP995" s="41"/>
      <c r="BQ995" s="41"/>
      <c r="BR995" s="41"/>
      <c r="BS995" s="41"/>
      <c r="BT995" s="41"/>
      <c r="BU995" s="41"/>
      <c r="BV995" s="41"/>
      <c r="BW995" s="41"/>
      <c r="BX995" s="41"/>
    </row>
    <row r="996" spans="1:76" ht="15.75" customHeight="1">
      <c r="A996" s="41"/>
      <c r="B996" s="41"/>
      <c r="C996" s="48"/>
      <c r="D996" s="66"/>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c r="AU996" s="41"/>
      <c r="AV996" s="41"/>
      <c r="AW996" s="41"/>
      <c r="AX996" s="41"/>
      <c r="AY996" s="41"/>
      <c r="AZ996" s="41"/>
      <c r="BA996" s="41"/>
      <c r="BB996" s="41"/>
      <c r="BC996" s="41"/>
      <c r="BD996" s="41"/>
      <c r="BE996" s="41"/>
      <c r="BF996" s="41"/>
      <c r="BG996" s="41"/>
      <c r="BH996" s="41"/>
      <c r="BI996" s="41"/>
      <c r="BJ996" s="41"/>
      <c r="BK996" s="41"/>
      <c r="BL996" s="41"/>
      <c r="BM996" s="41"/>
      <c r="BN996" s="41"/>
      <c r="BO996" s="41"/>
      <c r="BP996" s="41"/>
      <c r="BQ996" s="41"/>
      <c r="BR996" s="41"/>
      <c r="BS996" s="41"/>
      <c r="BT996" s="41"/>
      <c r="BU996" s="41"/>
      <c r="BV996" s="41"/>
      <c r="BW996" s="41"/>
      <c r="BX996" s="41"/>
    </row>
    <row r="997" spans="1:76" ht="15.75" customHeight="1">
      <c r="A997" s="41"/>
      <c r="B997" s="41"/>
      <c r="C997" s="48"/>
      <c r="D997" s="66"/>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c r="AU997" s="41"/>
      <c r="AV997" s="41"/>
      <c r="AW997" s="41"/>
      <c r="AX997" s="41"/>
      <c r="AY997" s="41"/>
      <c r="AZ997" s="41"/>
      <c r="BA997" s="41"/>
      <c r="BB997" s="41"/>
      <c r="BC997" s="41"/>
      <c r="BD997" s="41"/>
      <c r="BE997" s="41"/>
      <c r="BF997" s="41"/>
      <c r="BG997" s="41"/>
      <c r="BH997" s="41"/>
      <c r="BI997" s="41"/>
      <c r="BJ997" s="41"/>
      <c r="BK997" s="41"/>
      <c r="BL997" s="41"/>
      <c r="BM997" s="41"/>
      <c r="BN997" s="41"/>
      <c r="BO997" s="41"/>
      <c r="BP997" s="41"/>
      <c r="BQ997" s="41"/>
      <c r="BR997" s="41"/>
      <c r="BS997" s="41"/>
      <c r="BT997" s="41"/>
      <c r="BU997" s="41"/>
      <c r="BV997" s="41"/>
      <c r="BW997" s="41"/>
      <c r="BX997" s="41"/>
    </row>
    <row r="998" spans="1:76" ht="15.75" customHeight="1">
      <c r="A998" s="41"/>
      <c r="B998" s="41"/>
      <c r="C998" s="48"/>
      <c r="D998" s="66"/>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c r="AU998" s="41"/>
      <c r="AV998" s="41"/>
      <c r="AW998" s="41"/>
      <c r="AX998" s="41"/>
      <c r="AY998" s="41"/>
      <c r="AZ998" s="41"/>
      <c r="BA998" s="41"/>
      <c r="BB998" s="41"/>
      <c r="BC998" s="41"/>
      <c r="BD998" s="41"/>
      <c r="BE998" s="41"/>
      <c r="BF998" s="41"/>
      <c r="BG998" s="41"/>
      <c r="BH998" s="41"/>
      <c r="BI998" s="41"/>
      <c r="BJ998" s="41"/>
      <c r="BK998" s="41"/>
      <c r="BL998" s="41"/>
      <c r="BM998" s="41"/>
      <c r="BN998" s="41"/>
      <c r="BO998" s="41"/>
      <c r="BP998" s="41"/>
      <c r="BQ998" s="41"/>
      <c r="BR998" s="41"/>
      <c r="BS998" s="41"/>
      <c r="BT998" s="41"/>
      <c r="BU998" s="41"/>
      <c r="BV998" s="41"/>
      <c r="BW998" s="41"/>
      <c r="BX998" s="41"/>
    </row>
    <row r="999" spans="1:76" ht="15.75" customHeight="1">
      <c r="A999" s="41"/>
      <c r="B999" s="41"/>
      <c r="C999" s="48"/>
      <c r="D999" s="66"/>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c r="AU999" s="41"/>
      <c r="AV999" s="41"/>
      <c r="AW999" s="41"/>
      <c r="AX999" s="41"/>
      <c r="AY999" s="41"/>
      <c r="AZ999" s="41"/>
      <c r="BA999" s="41"/>
      <c r="BB999" s="41"/>
      <c r="BC999" s="41"/>
      <c r="BD999" s="41"/>
      <c r="BE999" s="41"/>
      <c r="BF999" s="41"/>
      <c r="BG999" s="41"/>
      <c r="BH999" s="41"/>
      <c r="BI999" s="41"/>
      <c r="BJ999" s="41"/>
      <c r="BK999" s="41"/>
      <c r="BL999" s="41"/>
      <c r="BM999" s="41"/>
      <c r="BN999" s="41"/>
      <c r="BO999" s="41"/>
      <c r="BP999" s="41"/>
      <c r="BQ999" s="41"/>
      <c r="BR999" s="41"/>
      <c r="BS999" s="41"/>
      <c r="BT999" s="41"/>
      <c r="BU999" s="41"/>
      <c r="BV999" s="41"/>
      <c r="BW999" s="41"/>
      <c r="BX999" s="41"/>
    </row>
    <row r="1000" spans="1:76" ht="15.75" customHeight="1">
      <c r="A1000" s="41"/>
      <c r="B1000" s="41"/>
      <c r="C1000" s="48"/>
      <c r="D1000" s="66"/>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c r="BA1000" s="41"/>
      <c r="BB1000" s="41"/>
      <c r="BC1000" s="41"/>
      <c r="BD1000" s="41"/>
      <c r="BE1000" s="41"/>
      <c r="BF1000" s="41"/>
      <c r="BG1000" s="41"/>
      <c r="BH1000" s="41"/>
      <c r="BI1000" s="41"/>
      <c r="BJ1000" s="41"/>
      <c r="BK1000" s="41"/>
      <c r="BL1000" s="41"/>
      <c r="BM1000" s="41"/>
      <c r="BN1000" s="41"/>
      <c r="BO1000" s="41"/>
      <c r="BP1000" s="41"/>
      <c r="BQ1000" s="41"/>
      <c r="BR1000" s="41"/>
      <c r="BS1000" s="41"/>
      <c r="BT1000" s="41"/>
      <c r="BU1000" s="41"/>
      <c r="BV1000" s="41"/>
      <c r="BW1000" s="41"/>
      <c r="BX1000" s="41"/>
    </row>
  </sheetData>
  <sheetProtection algorithmName="SHA-512" hashValue="7vdWHLh6UfaUiwDNwGqFt5Xoo9vmJGNH6x9yAH3i86yfuLBiElzTEQFOdx3Xmr9Cn+1o5ug74diBEjJSdxm90A==" saltValue="l/l7IJnZUjTHxXj/LzAHjA==" spinCount="100000" sheet="1" objects="1" scenarios="1"/>
  <mergeCells count="28">
    <mergeCell ref="BD3:BX5"/>
    <mergeCell ref="BC3:BC4"/>
    <mergeCell ref="AB32:AK32"/>
    <mergeCell ref="N32:W32"/>
    <mergeCell ref="Z36:AL41"/>
    <mergeCell ref="L36:X41"/>
    <mergeCell ref="AB33:AL34"/>
    <mergeCell ref="N33:X34"/>
    <mergeCell ref="B5:G5"/>
    <mergeCell ref="J5:BB5"/>
    <mergeCell ref="J3:BB4"/>
    <mergeCell ref="I1:BB2"/>
    <mergeCell ref="N18:X19"/>
    <mergeCell ref="N17:W17"/>
    <mergeCell ref="K9:L10"/>
    <mergeCell ref="K11:L12"/>
    <mergeCell ref="B43:C43"/>
    <mergeCell ref="K13:L14"/>
    <mergeCell ref="L21:X29"/>
    <mergeCell ref="AN21:AZ29"/>
    <mergeCell ref="AP18:AZ19"/>
    <mergeCell ref="N9:AZ14"/>
    <mergeCell ref="AP17:AZ17"/>
    <mergeCell ref="Z21:AL29"/>
    <mergeCell ref="AB18:AL19"/>
    <mergeCell ref="AB17:AK17"/>
    <mergeCell ref="AO32:AZ32"/>
    <mergeCell ref="AN36:AZ41"/>
  </mergeCells>
  <conditionalFormatting sqref="BD6:BX8 BD3">
    <cfRule type="cellIs" dxfId="23" priority="37" operator="equal">
      <formula>"RAPPORT INCOMPLET"</formula>
    </cfRule>
  </conditionalFormatting>
  <conditionalFormatting sqref="BD6:BX8 BD3">
    <cfRule type="cellIs" dxfId="22" priority="38" operator="equal">
      <formula>"RAPPORT COMPLET"</formula>
    </cfRule>
  </conditionalFormatting>
  <conditionalFormatting sqref="N18:X19 AP33:AZ33 AB18:AL19 AP18:AZ19 AB33:AL34 N33:X34">
    <cfRule type="cellIs" dxfId="21" priority="39" operator="equal">
      <formula>"Summary in a few words.."</formula>
    </cfRule>
  </conditionalFormatting>
  <conditionalFormatting sqref="N9:AZ14">
    <cfRule type="cellIs" dxfId="20" priority="40" operator="equal">
      <formula>"Overall evaluation of the event to the attention of the organizer, to be completed..."</formula>
    </cfRule>
  </conditionalFormatting>
  <conditionalFormatting sqref="L42:W42 Z42:AK42 AN42:AY42 L30:W30 Z30:AK30 AN30:AY30 L21:L22">
    <cfRule type="cellIs" dxfId="19" priority="41" operator="equal">
      <formula>"Detailed evaluation to be completed…"</formula>
    </cfRule>
  </conditionalFormatting>
  <conditionalFormatting sqref="D9 D13:D18 C1:D2 D32:D36 D53:D54 D20:D30 D43 C50 D47:D51 C46 D38:D41">
    <cfRule type="cellIs" dxfId="18" priority="42" operator="equal">
      <formula>"x"</formula>
    </cfRule>
  </conditionalFormatting>
  <conditionalFormatting sqref="D9 D13:D18 C1:D2 D32:D36 D53:D54 D20:D30 D43 C50 D47:D51 C46 D38:D41">
    <cfRule type="cellIs" dxfId="17" priority="43" operator="equal">
      <formula>"xx"</formula>
    </cfRule>
  </conditionalFormatting>
  <conditionalFormatting sqref="D9 D13:D18 C1:D2 D32:D36 D53:D54 D20:D30 D43 C50 D47:D51 C46 D38:D41">
    <cfRule type="cellIs" dxfId="16" priority="44" operator="equal">
      <formula>"xxx"</formula>
    </cfRule>
  </conditionalFormatting>
  <conditionalFormatting sqref="Z36">
    <cfRule type="cellIs" dxfId="15" priority="111" operator="equal">
      <formula>"Detailed evaluation to be completed…"</formula>
    </cfRule>
  </conditionalFormatting>
  <conditionalFormatting sqref="L36">
    <cfRule type="cellIs" dxfId="14" priority="112" operator="equal">
      <formula>"Detailed evaluation to be completed…"</formula>
    </cfRule>
  </conditionalFormatting>
  <conditionalFormatting sqref="L43:W43 Z43:AK43 AN43:AY43">
    <cfRule type="cellIs" dxfId="13" priority="128" operator="equal">
      <formula>"Evaluation détaillée à compléter…"</formula>
    </cfRule>
  </conditionalFormatting>
  <conditionalFormatting sqref="D42">
    <cfRule type="cellIs" dxfId="12" priority="129" operator="equal">
      <formula>"x"</formula>
    </cfRule>
  </conditionalFormatting>
  <conditionalFormatting sqref="D42">
    <cfRule type="cellIs" dxfId="11" priority="130" operator="equal">
      <formula>"xx"</formula>
    </cfRule>
  </conditionalFormatting>
  <conditionalFormatting sqref="D42">
    <cfRule type="cellIs" dxfId="10" priority="131" operator="equal">
      <formula>"xxx"</formula>
    </cfRule>
  </conditionalFormatting>
  <conditionalFormatting sqref="Z21:Z22">
    <cfRule type="cellIs" dxfId="9" priority="142" operator="equal">
      <formula>"Detailed evaluation to be completed…"</formula>
    </cfRule>
  </conditionalFormatting>
  <conditionalFormatting sqref="AN21:AN22">
    <cfRule type="cellIs" dxfId="8" priority="143" operator="equal">
      <formula>"Detailed evaluation to be completed…"</formula>
    </cfRule>
  </conditionalFormatting>
  <conditionalFormatting sqref="J5:BB5">
    <cfRule type="cellIs" dxfId="7" priority="144" operator="equal">
      <formula>"CODE EPREUVE INCORRECT OU EPREUVE PAS DANS LA BASE DE DONNEES"</formula>
    </cfRule>
  </conditionalFormatting>
  <conditionalFormatting sqref="C7:C19 C21:C26 C28:C30 C33:C36 C38:C40 C42 E7:E9 E21:E23 E28:E30 E33:E35 E38:E40 E42:E44 K9:L14 L17:L19 L32:L34 Z17:Z19 Z32:Z34 AN17:AN19 AN32:AN34">
    <cfRule type="cellIs" dxfId="6" priority="1" operator="equal">
      <formula>"N/A"</formula>
    </cfRule>
    <cfRule type="cellIs" dxfId="5" priority="2" operator="equal">
      <formula>"N/C"</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fRule type="cellIs" dxfId="0" priority="16" operator="equal">
      <formula>0</formula>
    </cfRule>
  </conditionalFormatting>
  <dataValidations count="2">
    <dataValidation type="list" allowBlank="1" showErrorMessage="1" sqref="C47:C49" xr:uid="{00000000-0002-0000-0200-000000000000}">
      <formula1>"1.0,2.0,3.0,N/A,N/C"</formula1>
    </dataValidation>
    <dataValidation type="list" allowBlank="1" showErrorMessage="1" sqref="C7:C19 C21:C26 C28:C30 C33:C36 C38:C40 C42" xr:uid="{8E4D95CF-CACA-4028-8FF4-AFB06463E137}">
      <formula1>"1,2,3,N/A,N/C"</formula1>
    </dataValidation>
  </dataValidations>
  <printOptions horizontalCentered="1" verticalCentered="1"/>
  <pageMargins left="0.23622047244094491" right="0.23622047244094491" top="0.74803149606299213" bottom="0.74803149606299213" header="0" footer="0"/>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89F5-3855-9848-9A5B-918F40B3F47F}">
  <sheetPr codeName="Sheet4">
    <tabColor rgb="FF00B050"/>
  </sheetPr>
  <dimension ref="D11:G28"/>
  <sheetViews>
    <sheetView workbookViewId="0">
      <selection activeCell="E21" sqref="E21"/>
    </sheetView>
  </sheetViews>
  <sheetFormatPr baseColWidth="10" defaultColWidth="11" defaultRowHeight="14"/>
  <cols>
    <col min="1" max="16384" width="11" style="139"/>
  </cols>
  <sheetData>
    <row r="11" spans="5:5" ht="30">
      <c r="E11" s="169" t="s">
        <v>289</v>
      </c>
    </row>
    <row r="17" spans="4:7">
      <c r="D17" s="140"/>
    </row>
    <row r="28" spans="4:7">
      <c r="G28" s="1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BDD</vt:lpstr>
      <vt:lpstr>1-Informatsioon võistluse kohta</vt:lpstr>
      <vt:lpstr>2-Hinnang võistlusele</vt:lpstr>
      <vt:lpstr>3-Pildid</vt:lpstr>
      <vt:lpstr>'1-Informatsioon võistluse kohta'!Z_E01140A7_3713_4ED4_94A1_738EC109C20A_.wvu.PrintArea</vt:lpstr>
      <vt:lpstr>'2-Hinnang võistlusele'!Z_E01140A7_3713_4ED4_94A1_738EC109C20A_.wvu.PrintArea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Pait</dc:creator>
  <cp:lastModifiedBy>Microsoft Office User</cp:lastModifiedBy>
  <dcterms:created xsi:type="dcterms:W3CDTF">2019-10-23T18:05:17Z</dcterms:created>
  <dcterms:modified xsi:type="dcterms:W3CDTF">2021-03-09T21:33:37Z</dcterms:modified>
</cp:coreProperties>
</file>